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nsyo-sv2\208建設課\02工務係\99分類外\⑭遠藤\1.工事関係\R4\1道路\道路第12号　山谷吉谷線道路改良工事\☆当初設計\R4　数量計算書\★No.3まで\道路改良\HP用単抜き\【単抜き】道路第12号\"/>
    </mc:Choice>
  </mc:AlternateContent>
  <bookViews>
    <workbookView xWindow="-120" yWindow="-120" windowWidth="29040" windowHeight="15840"/>
  </bookViews>
  <sheets>
    <sheet name="設計数量総括表" sheetId="1" r:id="rId1"/>
    <sheet name="道路土工－工種数量総括表" sheetId="4" r:id="rId2"/>
    <sheet name="掘削工－数量集計表" sheetId="5" r:id="rId3"/>
    <sheet name="掘削工－計算書-1" sheetId="6" r:id="rId4"/>
    <sheet name="路体盛土工－数量集計表" sheetId="7" r:id="rId5"/>
    <sheet name="路体盛土工－計算書" sheetId="8" r:id="rId6"/>
    <sheet name="作業土工－数量集計表" sheetId="9" r:id="rId7"/>
    <sheet name="作業土工－床掘-1" sheetId="10" r:id="rId8"/>
    <sheet name="作業土工－埋戻し（Ｄ）-1" sheetId="11" r:id="rId9"/>
    <sheet name="法面整形工－数量集計表" sheetId="12" r:id="rId10"/>
    <sheet name="法面整形工－計算書-1" sheetId="13" r:id="rId11"/>
    <sheet name="残土処理工－数量集計表" sheetId="14" r:id="rId12"/>
    <sheet name="残土処理工－計算書" sheetId="15" r:id="rId13"/>
    <sheet name="地盤改良工－工種数量総括表" sheetId="16" r:id="rId14"/>
    <sheet name="置換工－数量集計表" sheetId="17" r:id="rId15"/>
    <sheet name="置換工－計算書" sheetId="18" r:id="rId16"/>
    <sheet name="排水構造物工－工種数量総括表" sheetId="19" r:id="rId17"/>
    <sheet name="側溝工－数量集計表" sheetId="20" r:id="rId18"/>
    <sheet name="VS300-H300調書" sheetId="21" r:id="rId19"/>
    <sheet name="VS300-H300計算書" sheetId="22" r:id="rId20"/>
    <sheet name="VS300-H300－単位数量計算書" sheetId="23" r:id="rId21"/>
    <sheet name="集水桝･ﾏﾝﾎｰﾙ工－数量集計表" sheetId="24" r:id="rId22"/>
    <sheet name="Ｍ1-BL600-H600調書" sheetId="25" r:id="rId23"/>
    <sheet name="Ｍ2-BL600-H600調書" sheetId="26" r:id="rId24"/>
    <sheet name="排水工－数量集計表" sheetId="27" r:id="rId25"/>
    <sheet name="BF-2-300調書" sheetId="28" r:id="rId26"/>
    <sheet name="BF-2-300－単位数量計算書" sheetId="29" r:id="rId27"/>
    <sheet name="構造物撤去工－工種数量総括表" sheetId="30" r:id="rId28"/>
    <sheet name="構造物取壊し工－数量集計表" sheetId="31" r:id="rId29"/>
    <sheet name="舗装取壊し計算書-1" sheetId="32" r:id="rId30"/>
    <sheet name="舗装取壊し計算書-2" sheetId="33" r:id="rId31"/>
    <sheet name="舗装取壊し計算書-3" sheetId="34" r:id="rId32"/>
    <sheet name="排水構造物撤去工－数量集計表" sheetId="35" r:id="rId33"/>
    <sheet name="排水構造物撤去工－コンクリート有筋" sheetId="36" r:id="rId34"/>
    <sheet name="舗装工－工種数量総括表" sheetId="37" r:id="rId35"/>
    <sheet name="ｱｽﾌｧﾙﾄ舗装工－数量集計表" sheetId="38" r:id="rId36"/>
    <sheet name="路盤工-1" sheetId="39" r:id="rId37"/>
    <sheet name="路盤工-2" sheetId="40" r:id="rId38"/>
    <sheet name="仮舗装（表層）" sheetId="41" r:id="rId39"/>
  </sheets>
  <definedNames>
    <definedName name="_xlnm.Print_Area" localSheetId="26">'BF-2-300－単位数量計算書'!$A:$D</definedName>
    <definedName name="_xlnm.Print_Area" localSheetId="25">'BF-2-300調書'!$A:$C</definedName>
    <definedName name="_xlnm.Print_Area" localSheetId="22">'Ｍ1-BL600-H600調書'!$A:$C</definedName>
    <definedName name="_xlnm.Print_Area" localSheetId="23">'Ｍ2-BL600-H600調書'!$A:$C</definedName>
    <definedName name="_xlnm.Print_Area" localSheetId="19">'VS300-H300計算書'!$A:$D</definedName>
    <definedName name="_xlnm.Print_Area" localSheetId="20">'VS300-H300－単位数量計算書'!$A:$D</definedName>
    <definedName name="_xlnm.Print_Area" localSheetId="18">'VS300-H300調書'!$A:$C</definedName>
    <definedName name="_xlnm.Print_Area" localSheetId="35">'ｱｽﾌｧﾙﾄ舗装工－数量集計表'!$A:$K</definedName>
    <definedName name="_xlnm.Print_Area" localSheetId="38">'仮舗装（表層）'!$A:$D</definedName>
    <definedName name="_xlnm.Print_Area" localSheetId="3">'掘削工－計算書-1'!$A:$F</definedName>
    <definedName name="_xlnm.Print_Area" localSheetId="2">'掘削工－数量集計表'!$A:$K</definedName>
    <definedName name="_xlnm.Print_Area" localSheetId="28">'構造物取壊し工－数量集計表'!$A:$K</definedName>
    <definedName name="_xlnm.Print_Area" localSheetId="27">'構造物撤去工－工種数量総括表'!$A:$G</definedName>
    <definedName name="_xlnm.Print_Area" localSheetId="7">'作業土工－床掘-1'!$A:$F</definedName>
    <definedName name="_xlnm.Print_Area" localSheetId="6">'作業土工－数量集計表'!$A:$K</definedName>
    <definedName name="_xlnm.Print_Area" localSheetId="8">'作業土工－埋戻し（Ｄ）-1'!$A:$I</definedName>
    <definedName name="_xlnm.Print_Area" localSheetId="12">'残土処理工－計算書'!$A:$D</definedName>
    <definedName name="_xlnm.Print_Area" localSheetId="11">'残土処理工－数量集計表'!$A:$K</definedName>
    <definedName name="_xlnm.Print_Area" localSheetId="0">設計数量総括表!$A$1:$G$126</definedName>
    <definedName name="_xlnm.Print_Area" localSheetId="17">'側溝工－数量集計表'!$A:$K</definedName>
    <definedName name="_xlnm.Print_Area" localSheetId="13">'地盤改良工－工種数量総括表'!$A:$G</definedName>
    <definedName name="_xlnm.Print_Area" localSheetId="15">'置換工－計算書'!$A$1:$F$32</definedName>
    <definedName name="_xlnm.Print_Area" localSheetId="14">'置換工－数量集計表'!$A:$K</definedName>
    <definedName name="_xlnm.Print_Area" localSheetId="1">'道路土工－工種数量総括表'!$A:$G</definedName>
    <definedName name="_xlnm.Print_Area" localSheetId="24">'排水工－数量集計表'!$A:$K</definedName>
    <definedName name="_xlnm.Print_Area" localSheetId="16">'排水構造物工－工種数量総括表'!$A:$G</definedName>
    <definedName name="_xlnm.Print_Area" localSheetId="33">'排水構造物撤去工－コンクリート有筋'!$A:$D</definedName>
    <definedName name="_xlnm.Print_Area" localSheetId="32">'排水構造物撤去工－数量集計表'!$A:$K</definedName>
    <definedName name="_xlnm.Print_Area" localSheetId="34">'舗装工－工種数量総括表'!$A:$G</definedName>
    <definedName name="_xlnm.Print_Area" localSheetId="29">'舗装取壊し計算書-1'!$A:$D</definedName>
    <definedName name="_xlnm.Print_Area" localSheetId="30">'舗装取壊し計算書-2'!$A:$F</definedName>
    <definedName name="_xlnm.Print_Area" localSheetId="31">'舗装取壊し計算書-3'!$A:$D</definedName>
    <definedName name="_xlnm.Print_Area" localSheetId="10">'法面整形工－計算書-1'!$A:$F</definedName>
    <definedName name="_xlnm.Print_Area" localSheetId="9">'法面整形工－数量集計表'!$A:$K</definedName>
    <definedName name="_xlnm.Print_Area" localSheetId="5">'路体盛土工－計算書'!$A:$F</definedName>
    <definedName name="_xlnm.Print_Area" localSheetId="4">'路体盛土工－数量集計表'!$A:$K</definedName>
    <definedName name="_xlnm.Print_Area" localSheetId="36">'路盤工-1'!$A:$I</definedName>
    <definedName name="_xlnm.Print_Area" localSheetId="37">'路盤工-2'!$A:$D</definedName>
  </definedNames>
  <calcPr calcId="162913" fullPrecision="0"/>
</workbook>
</file>

<file path=xl/calcChain.xml><?xml version="1.0" encoding="utf-8"?>
<calcChain xmlns="http://schemas.openxmlformats.org/spreadsheetml/2006/main">
  <c r="D12" i="39" l="1"/>
  <c r="E12" i="39" s="1"/>
  <c r="G12" i="39"/>
  <c r="H12" i="39" s="1"/>
  <c r="D14" i="39"/>
  <c r="E14" i="39"/>
  <c r="G14" i="39"/>
  <c r="H14" i="39" s="1"/>
  <c r="D16" i="39"/>
  <c r="E16" i="39" s="1"/>
  <c r="G16" i="39"/>
  <c r="H16" i="39"/>
  <c r="B18" i="39"/>
  <c r="B20" i="39" s="1"/>
  <c r="J12" i="38"/>
  <c r="J14" i="38"/>
  <c r="J16" i="38"/>
  <c r="H18" i="39" l="1"/>
  <c r="H20" i="39" s="1"/>
  <c r="E18" i="39"/>
  <c r="E20" i="39" s="1"/>
  <c r="J12" i="35"/>
  <c r="J14" i="35"/>
  <c r="J16" i="35"/>
  <c r="D12" i="33"/>
  <c r="E12" i="33"/>
  <c r="D14" i="33"/>
  <c r="E14" i="33" s="1"/>
  <c r="E18" i="33" s="1"/>
  <c r="E20" i="33" s="1"/>
  <c r="D16" i="33"/>
  <c r="E16" i="33"/>
  <c r="B18" i="33"/>
  <c r="B20" i="33"/>
  <c r="J12" i="31"/>
  <c r="J14" i="31"/>
  <c r="J16" i="31"/>
  <c r="J18" i="31"/>
  <c r="B59" i="28" l="1"/>
  <c r="B61" i="28" s="1"/>
  <c r="J12" i="27"/>
  <c r="B59" i="26"/>
  <c r="B61" i="26"/>
  <c r="B59" i="25"/>
  <c r="B61" i="25" s="1"/>
  <c r="I12" i="24"/>
  <c r="U12" i="24"/>
  <c r="V12" i="24"/>
  <c r="I14" i="24"/>
  <c r="V14" i="24" s="1"/>
  <c r="U14" i="24"/>
  <c r="B53" i="21"/>
  <c r="B55" i="21" s="1"/>
  <c r="J12" i="20"/>
  <c r="J14" i="20"/>
  <c r="J16" i="20"/>
  <c r="J18" i="20"/>
  <c r="J20" i="20"/>
  <c r="J22" i="20"/>
  <c r="D20" i="18" l="1"/>
  <c r="E20" i="18" s="1"/>
  <c r="E26" i="18" s="1"/>
  <c r="E28" i="18" s="1"/>
  <c r="D22" i="18"/>
  <c r="E22" i="18" s="1"/>
  <c r="D24" i="18"/>
  <c r="E24" i="18" s="1"/>
  <c r="B26" i="18"/>
  <c r="B28" i="18" s="1"/>
  <c r="J12" i="17"/>
  <c r="J14" i="17"/>
  <c r="J12" i="14" l="1"/>
  <c r="J14" i="14"/>
  <c r="D12" i="13"/>
  <c r="E12" i="13" s="1"/>
  <c r="E18" i="13" s="1"/>
  <c r="E20" i="13" s="1"/>
  <c r="D14" i="13"/>
  <c r="E14" i="13"/>
  <c r="D16" i="13"/>
  <c r="E16" i="13" s="1"/>
  <c r="B18" i="13"/>
  <c r="B20" i="13" s="1"/>
  <c r="J12" i="12"/>
  <c r="D12" i="11"/>
  <c r="E12" i="11"/>
  <c r="E26" i="11" s="1"/>
  <c r="E28" i="11" s="1"/>
  <c r="G12" i="11"/>
  <c r="H12" i="11"/>
  <c r="D16" i="11"/>
  <c r="E16" i="11" s="1"/>
  <c r="G16" i="11"/>
  <c r="H16" i="11"/>
  <c r="H26" i="11" s="1"/>
  <c r="H28" i="11" s="1"/>
  <c r="D20" i="11"/>
  <c r="E20" i="11"/>
  <c r="G20" i="11"/>
  <c r="H20" i="11" s="1"/>
  <c r="D22" i="11"/>
  <c r="E22" i="11"/>
  <c r="G22" i="11"/>
  <c r="H22" i="11"/>
  <c r="D24" i="11"/>
  <c r="E24" i="11" s="1"/>
  <c r="G24" i="11"/>
  <c r="H24" i="11"/>
  <c r="B26" i="11"/>
  <c r="B28" i="11" s="1"/>
  <c r="D12" i="10"/>
  <c r="E12" i="10" s="1"/>
  <c r="D16" i="10"/>
  <c r="E16" i="10" s="1"/>
  <c r="D20" i="10"/>
  <c r="E20" i="10"/>
  <c r="D22" i="10"/>
  <c r="E22" i="10" s="1"/>
  <c r="D24" i="10"/>
  <c r="E24" i="10" s="1"/>
  <c r="B26" i="10"/>
  <c r="B28" i="10" s="1"/>
  <c r="J12" i="9"/>
  <c r="J14" i="9"/>
  <c r="J16" i="9"/>
  <c r="J18" i="9"/>
  <c r="D12" i="8"/>
  <c r="E12" i="8" s="1"/>
  <c r="D16" i="8"/>
  <c r="E16" i="8" s="1"/>
  <c r="D20" i="8"/>
  <c r="E20" i="8"/>
  <c r="D22" i="8"/>
  <c r="E22" i="8" s="1"/>
  <c r="D24" i="8"/>
  <c r="E24" i="8" s="1"/>
  <c r="B26" i="8"/>
  <c r="B28" i="8" s="1"/>
  <c r="J12" i="7"/>
  <c r="D12" i="6"/>
  <c r="E12" i="6" s="1"/>
  <c r="E26" i="6" s="1"/>
  <c r="E28" i="6" s="1"/>
  <c r="D16" i="6"/>
  <c r="E16" i="6" s="1"/>
  <c r="D20" i="6"/>
  <c r="E20" i="6"/>
  <c r="D22" i="6"/>
  <c r="E22" i="6" s="1"/>
  <c r="D24" i="6"/>
  <c r="E24" i="6" s="1"/>
  <c r="B26" i="6"/>
  <c r="B28" i="6"/>
  <c r="J12" i="5"/>
  <c r="E26" i="8" l="1"/>
  <c r="E28" i="8" s="1"/>
  <c r="E26" i="10"/>
  <c r="E28" i="10" s="1"/>
</calcChain>
</file>

<file path=xl/sharedStrings.xml><?xml version="1.0" encoding="utf-8"?>
<sst xmlns="http://schemas.openxmlformats.org/spreadsheetml/2006/main" count="1035" uniqueCount="388">
  <si>
    <t>設計数量総括表</t>
    <phoneticPr fontId="2"/>
  </si>
  <si>
    <t>工　種</t>
    <phoneticPr fontId="2"/>
  </si>
  <si>
    <t>種　別</t>
    <phoneticPr fontId="2"/>
  </si>
  <si>
    <t>細　別</t>
    <phoneticPr fontId="2"/>
  </si>
  <si>
    <t>規　　格</t>
    <phoneticPr fontId="2"/>
  </si>
  <si>
    <t>単位</t>
    <phoneticPr fontId="2"/>
  </si>
  <si>
    <t>数　量</t>
    <phoneticPr fontId="2"/>
  </si>
  <si>
    <t>摘　　要</t>
    <phoneticPr fontId="2"/>
  </si>
  <si>
    <t>道路土工</t>
    <phoneticPr fontId="2"/>
  </si>
  <si>
    <t>式</t>
    <phoneticPr fontId="2"/>
  </si>
  <si>
    <t>掘削工</t>
    <phoneticPr fontId="2"/>
  </si>
  <si>
    <t>掘削</t>
    <phoneticPr fontId="2"/>
  </si>
  <si>
    <t>土砂</t>
    <phoneticPr fontId="2"/>
  </si>
  <si>
    <t>m3</t>
    <phoneticPr fontId="2"/>
  </si>
  <si>
    <t>路体盛土工</t>
    <phoneticPr fontId="2"/>
  </si>
  <si>
    <t>路体盛土</t>
    <phoneticPr fontId="2"/>
  </si>
  <si>
    <t>発生土</t>
    <phoneticPr fontId="2"/>
  </si>
  <si>
    <t>施工幅員2.5m未満</t>
    <phoneticPr fontId="2"/>
  </si>
  <si>
    <t>ARC-40</t>
    <phoneticPr fontId="2"/>
  </si>
  <si>
    <t>購入土</t>
    <phoneticPr fontId="2"/>
  </si>
  <si>
    <t>作業土工</t>
    <phoneticPr fontId="2"/>
  </si>
  <si>
    <t>床掘り</t>
    <phoneticPr fontId="2"/>
  </si>
  <si>
    <t>埋戻しD</t>
    <phoneticPr fontId="2"/>
  </si>
  <si>
    <t>m2</t>
    <phoneticPr fontId="2"/>
  </si>
  <si>
    <t>法面整形工</t>
    <phoneticPr fontId="2"/>
  </si>
  <si>
    <t>法面整形(盛土部)</t>
    <phoneticPr fontId="2"/>
  </si>
  <si>
    <t>残土処理工</t>
    <phoneticPr fontId="2"/>
  </si>
  <si>
    <t>残土等運搬</t>
    <phoneticPr fontId="2"/>
  </si>
  <si>
    <t>残土等処分</t>
    <phoneticPr fontId="2"/>
  </si>
  <si>
    <t>地盤改良工</t>
    <phoneticPr fontId="2"/>
  </si>
  <si>
    <t>置換工</t>
    <phoneticPr fontId="2"/>
  </si>
  <si>
    <t>置換</t>
    <phoneticPr fontId="2"/>
  </si>
  <si>
    <t>舗装外部　良質土　掘削は
未計上　</t>
    <phoneticPr fontId="2"/>
  </si>
  <si>
    <t>基礎材</t>
    <phoneticPr fontId="2"/>
  </si>
  <si>
    <t>m</t>
    <phoneticPr fontId="2"/>
  </si>
  <si>
    <t>排水構造物工</t>
    <phoneticPr fontId="2"/>
  </si>
  <si>
    <t>側溝工</t>
    <phoneticPr fontId="2"/>
  </si>
  <si>
    <t>自由勾配側溝</t>
    <phoneticPr fontId="2"/>
  </si>
  <si>
    <t>B300-H300</t>
    <phoneticPr fontId="2"/>
  </si>
  <si>
    <t>基礎ｺﾝｸﾘｰﾄ</t>
    <phoneticPr fontId="2"/>
  </si>
  <si>
    <t>18-8-25 t=5cm</t>
    <phoneticPr fontId="2"/>
  </si>
  <si>
    <t>調整コンクリート</t>
    <phoneticPr fontId="2"/>
  </si>
  <si>
    <t>18-8-25</t>
    <phoneticPr fontId="2"/>
  </si>
  <si>
    <t>コンクリート側溝
蓋</t>
    <phoneticPr fontId="2"/>
  </si>
  <si>
    <t>B300用　L=500</t>
    <phoneticPr fontId="2"/>
  </si>
  <si>
    <t>枚</t>
    <phoneticPr fontId="2"/>
  </si>
  <si>
    <t>42㎏（1枚当り）</t>
    <phoneticPr fontId="2"/>
  </si>
  <si>
    <t>グレーチング側溝
蓋</t>
    <phoneticPr fontId="2"/>
  </si>
  <si>
    <t>18㎏（1枚当り）</t>
    <phoneticPr fontId="2"/>
  </si>
  <si>
    <t>集水桝･ﾏﾝﾎｰﾙ工</t>
    <phoneticPr fontId="2"/>
  </si>
  <si>
    <t>集水桝01-HM-M1</t>
    <phoneticPr fontId="2"/>
  </si>
  <si>
    <t>箇所</t>
    <phoneticPr fontId="2"/>
  </si>
  <si>
    <t>B600-L600-H600</t>
    <phoneticPr fontId="2"/>
  </si>
  <si>
    <t>集水桝01-HM-M2</t>
    <phoneticPr fontId="2"/>
  </si>
  <si>
    <t>排水工</t>
    <phoneticPr fontId="2"/>
  </si>
  <si>
    <t>BF-2-300(B300-H300)</t>
    <phoneticPr fontId="2"/>
  </si>
  <si>
    <t>構造物撤去工</t>
    <phoneticPr fontId="2"/>
  </si>
  <si>
    <t>構造物取壊し工</t>
    <phoneticPr fontId="2"/>
  </si>
  <si>
    <t>舗装版切断</t>
    <phoneticPr fontId="2"/>
  </si>
  <si>
    <t>ｱｽﾌｧﾙﾄ舗装版 t=5cm</t>
    <phoneticPr fontId="2"/>
  </si>
  <si>
    <t>舗装版破砕</t>
    <phoneticPr fontId="2"/>
  </si>
  <si>
    <t>アスファルト舗装版 t=5cm</t>
    <phoneticPr fontId="2"/>
  </si>
  <si>
    <t>アスファルト舗装
版破砕量</t>
    <phoneticPr fontId="2"/>
  </si>
  <si>
    <t>アスファルト舗装 t=5cm</t>
    <phoneticPr fontId="2"/>
  </si>
  <si>
    <t>処分費</t>
    <phoneticPr fontId="2"/>
  </si>
  <si>
    <t>アスファルト　2.35ｔ/m3</t>
    <phoneticPr fontId="2"/>
  </si>
  <si>
    <t>t</t>
    <phoneticPr fontId="2"/>
  </si>
  <si>
    <t>排水構造物撤去工</t>
    <phoneticPr fontId="2"/>
  </si>
  <si>
    <t>200㎏/2.0m(0.04×2.0×25
00)</t>
    <phoneticPr fontId="2"/>
  </si>
  <si>
    <t>ｺﾝｸﾘｰﾄ取壊し運搬
処理</t>
    <phoneticPr fontId="2"/>
  </si>
  <si>
    <t>舗装工</t>
    <phoneticPr fontId="2"/>
  </si>
  <si>
    <t>ｱｽﾌｧﾙﾄ舗装工</t>
    <phoneticPr fontId="2"/>
  </si>
  <si>
    <t>下層路盤(車道・
路肩部)</t>
    <phoneticPr fontId="2"/>
  </si>
  <si>
    <t>ARC-40 t=15cm</t>
    <phoneticPr fontId="2"/>
  </si>
  <si>
    <t>表層（仮舗装）</t>
    <phoneticPr fontId="2"/>
  </si>
  <si>
    <t>②粗粒AS(20) t=3cm</t>
    <phoneticPr fontId="2"/>
  </si>
  <si>
    <t>置換</t>
    <rPh sb="0" eb="2">
      <t>オキカエ</t>
    </rPh>
    <phoneticPr fontId="1"/>
  </si>
  <si>
    <t>土材料</t>
    <rPh sb="0" eb="3">
      <t>ドザイリョウ</t>
    </rPh>
    <phoneticPr fontId="1"/>
  </si>
  <si>
    <t>RC-40 ｔ＝10cm</t>
    <phoneticPr fontId="2"/>
  </si>
  <si>
    <t>U型側溝　B240-H240</t>
    <rPh sb="1" eb="4">
      <t>ガタソッコウ</t>
    </rPh>
    <phoneticPr fontId="2"/>
  </si>
  <si>
    <t>構造物取壊し</t>
    <rPh sb="0" eb="5">
      <t>コウゾウブツトリコワ</t>
    </rPh>
    <phoneticPr fontId="2"/>
  </si>
  <si>
    <t>有筋</t>
    <phoneticPr fontId="2"/>
  </si>
  <si>
    <t>有筋　2.50ｔ/m3</t>
    <phoneticPr fontId="2"/>
  </si>
  <si>
    <t>仮設工</t>
    <rPh sb="0" eb="3">
      <t>カセツコウ</t>
    </rPh>
    <phoneticPr fontId="1"/>
  </si>
  <si>
    <t>水換え工</t>
    <rPh sb="0" eb="2">
      <t>ミズカ</t>
    </rPh>
    <rPh sb="3" eb="4">
      <t>コウ</t>
    </rPh>
    <phoneticPr fontId="1"/>
  </si>
  <si>
    <t>ポンプ設置・撤去</t>
    <rPh sb="3" eb="5">
      <t>セッチ</t>
    </rPh>
    <rPh sb="6" eb="8">
      <t>テッキョ</t>
    </rPh>
    <phoneticPr fontId="1"/>
  </si>
  <si>
    <t>ポンプ運転</t>
    <rPh sb="3" eb="5">
      <t>ウンテン</t>
    </rPh>
    <phoneticPr fontId="1"/>
  </si>
  <si>
    <t>箇所</t>
    <rPh sb="0" eb="2">
      <t>カショ</t>
    </rPh>
    <phoneticPr fontId="1"/>
  </si>
  <si>
    <t>日</t>
    <rPh sb="0" eb="1">
      <t>ニチ</t>
    </rPh>
    <phoneticPr fontId="1"/>
  </si>
  <si>
    <t>交通管理工</t>
    <rPh sb="0" eb="5">
      <t>コウツウカンリコウ</t>
    </rPh>
    <phoneticPr fontId="1"/>
  </si>
  <si>
    <t>交通誘導警備員B</t>
    <rPh sb="0" eb="7">
      <t>コウツウユウドウケイビイン</t>
    </rPh>
    <phoneticPr fontId="1"/>
  </si>
  <si>
    <t>人日</t>
    <rPh sb="0" eb="2">
      <t>ニンニチ</t>
    </rPh>
    <phoneticPr fontId="1"/>
  </si>
  <si>
    <t>道路付属施設工</t>
    <rPh sb="0" eb="6">
      <t>ドウロフゾクシセツ</t>
    </rPh>
    <rPh sb="6" eb="7">
      <t>コウ</t>
    </rPh>
    <phoneticPr fontId="1"/>
  </si>
  <si>
    <t>境界工</t>
    <rPh sb="0" eb="3">
      <t>キョウカイコウ</t>
    </rPh>
    <phoneticPr fontId="1"/>
  </si>
  <si>
    <t>境界杭設置</t>
    <rPh sb="0" eb="2">
      <t>キョウカイ</t>
    </rPh>
    <rPh sb="2" eb="3">
      <t>クイ</t>
    </rPh>
    <rPh sb="3" eb="5">
      <t>セッチ</t>
    </rPh>
    <phoneticPr fontId="1"/>
  </si>
  <si>
    <t>本</t>
    <rPh sb="0" eb="1">
      <t>ホン</t>
    </rPh>
    <phoneticPr fontId="1"/>
  </si>
  <si>
    <t>上層路盤(車道・
路肩部)</t>
    <rPh sb="0" eb="1">
      <t>ウエ</t>
    </rPh>
    <phoneticPr fontId="2"/>
  </si>
  <si>
    <t>M-40 t=12cm</t>
    <phoneticPr fontId="1"/>
  </si>
  <si>
    <t>m2</t>
    <phoneticPr fontId="1"/>
  </si>
  <si>
    <t>m3</t>
    <phoneticPr fontId="7"/>
  </si>
  <si>
    <t>残土等処分</t>
    <phoneticPr fontId="7"/>
  </si>
  <si>
    <t>残土等運搬</t>
    <phoneticPr fontId="7"/>
  </si>
  <si>
    <t>式</t>
    <phoneticPr fontId="7"/>
  </si>
  <si>
    <t>残土処理工</t>
    <phoneticPr fontId="7"/>
  </si>
  <si>
    <t>m2</t>
    <phoneticPr fontId="7"/>
  </si>
  <si>
    <t>法面整形(盛土部)</t>
    <phoneticPr fontId="7"/>
  </si>
  <si>
    <t>法面整形工</t>
    <phoneticPr fontId="7"/>
  </si>
  <si>
    <t>ARC-40</t>
    <phoneticPr fontId="7"/>
  </si>
  <si>
    <t>埋戻しD</t>
    <phoneticPr fontId="7"/>
  </si>
  <si>
    <t>発生土</t>
    <phoneticPr fontId="7"/>
  </si>
  <si>
    <t>土砂</t>
    <phoneticPr fontId="7"/>
  </si>
  <si>
    <t>床掘り</t>
    <phoneticPr fontId="7"/>
  </si>
  <si>
    <t>作業土工</t>
    <phoneticPr fontId="7"/>
  </si>
  <si>
    <t>施工幅員2.5m未満</t>
    <phoneticPr fontId="7"/>
  </si>
  <si>
    <t>路体盛土</t>
    <phoneticPr fontId="7"/>
  </si>
  <si>
    <t>路体盛土工</t>
    <phoneticPr fontId="7"/>
  </si>
  <si>
    <t>掘削</t>
    <phoneticPr fontId="7"/>
  </si>
  <si>
    <t>掘削工</t>
    <phoneticPr fontId="7"/>
  </si>
  <si>
    <t>道路土工</t>
    <phoneticPr fontId="7"/>
  </si>
  <si>
    <t>摘　　要</t>
    <phoneticPr fontId="7"/>
  </si>
  <si>
    <t>数　量</t>
    <phoneticPr fontId="7"/>
  </si>
  <si>
    <t>単位</t>
    <phoneticPr fontId="7"/>
  </si>
  <si>
    <t>規　　格</t>
    <phoneticPr fontId="7"/>
  </si>
  <si>
    <t>細　別</t>
    <phoneticPr fontId="7"/>
  </si>
  <si>
    <t>種　別</t>
    <phoneticPr fontId="7"/>
  </si>
  <si>
    <t>工　種</t>
    <phoneticPr fontId="7"/>
  </si>
  <si>
    <t>工種数量総括表</t>
    <phoneticPr fontId="7"/>
  </si>
  <si>
    <t>摘　要</t>
    <phoneticPr fontId="7"/>
  </si>
  <si>
    <t>合　計</t>
    <phoneticPr fontId="7"/>
  </si>
  <si>
    <t>規　格</t>
    <phoneticPr fontId="7"/>
  </si>
  <si>
    <t>規　格：</t>
    <phoneticPr fontId="7"/>
  </si>
  <si>
    <t>種　別：掘削工</t>
    <phoneticPr fontId="7"/>
  </si>
  <si>
    <t>数量集計表</t>
    <phoneticPr fontId="7"/>
  </si>
  <si>
    <t>合　　計</t>
    <phoneticPr fontId="7"/>
  </si>
  <si>
    <t>小　　計</t>
    <phoneticPr fontId="7"/>
  </si>
  <si>
    <t>No.3</t>
    <phoneticPr fontId="7"/>
  </si>
  <si>
    <t>No.2</t>
    <phoneticPr fontId="7"/>
  </si>
  <si>
    <t>No.1</t>
    <phoneticPr fontId="7"/>
  </si>
  <si>
    <t>－</t>
    <phoneticPr fontId="7"/>
  </si>
  <si>
    <t>No.0</t>
    <phoneticPr fontId="7"/>
  </si>
  <si>
    <t>No.0-15.0</t>
    <phoneticPr fontId="7"/>
  </si>
  <si>
    <t>No.0-29.1</t>
    <phoneticPr fontId="7"/>
  </si>
  <si>
    <t>体 積(m3)</t>
    <phoneticPr fontId="7"/>
  </si>
  <si>
    <t>平均断面積(m2)</t>
    <phoneticPr fontId="7"/>
  </si>
  <si>
    <t>断面積(m2)</t>
    <phoneticPr fontId="7"/>
  </si>
  <si>
    <t>距 離(m)</t>
    <phoneticPr fontId="7"/>
  </si>
  <si>
    <t>測　点</t>
    <phoneticPr fontId="7"/>
  </si>
  <si>
    <t>名　称：掘削工</t>
    <phoneticPr fontId="7"/>
  </si>
  <si>
    <t>平均断面体積計算表</t>
    <phoneticPr fontId="7"/>
  </si>
  <si>
    <t>種　別：路体盛土工</t>
    <phoneticPr fontId="7"/>
  </si>
  <si>
    <t>名　称：路体盛土工</t>
    <phoneticPr fontId="7"/>
  </si>
  <si>
    <t>埋戻しC</t>
    <phoneticPr fontId="7"/>
  </si>
  <si>
    <t>基面正整</t>
    <phoneticPr fontId="7"/>
  </si>
  <si>
    <t>埋戻しＣ</t>
    <phoneticPr fontId="7"/>
  </si>
  <si>
    <t>床掘</t>
    <phoneticPr fontId="7"/>
  </si>
  <si>
    <t xml:space="preserve"> </t>
    <phoneticPr fontId="7"/>
  </si>
  <si>
    <t>種　別：作業土工</t>
    <phoneticPr fontId="7"/>
  </si>
  <si>
    <t>床掘(土砂)</t>
    <phoneticPr fontId="7"/>
  </si>
  <si>
    <t>名　称：作業土工</t>
    <phoneticPr fontId="7"/>
  </si>
  <si>
    <t>埋戻しD(ARC-40)</t>
    <phoneticPr fontId="7"/>
  </si>
  <si>
    <t>埋戻しD(発生土)</t>
    <phoneticPr fontId="7"/>
  </si>
  <si>
    <t>法面整形</t>
    <phoneticPr fontId="7"/>
  </si>
  <si>
    <t>種　別：法面整形工</t>
    <phoneticPr fontId="7"/>
  </si>
  <si>
    <t>面 積(m2)</t>
    <phoneticPr fontId="7"/>
  </si>
  <si>
    <t>平均法長(m)</t>
    <phoneticPr fontId="7"/>
  </si>
  <si>
    <t>法 長(m)</t>
    <phoneticPr fontId="7"/>
  </si>
  <si>
    <t>盛土部</t>
    <phoneticPr fontId="7"/>
  </si>
  <si>
    <t>名　称：法面整形工</t>
    <phoneticPr fontId="7"/>
  </si>
  <si>
    <t>平均法長面積計算表</t>
    <phoneticPr fontId="7"/>
  </si>
  <si>
    <t>残土</t>
    <phoneticPr fontId="7"/>
  </si>
  <si>
    <t>種　別：残土処理工</t>
    <phoneticPr fontId="7"/>
  </si>
  <si>
    <t>V=(121.3+49.1)*1.2-(60.5+15.8)/0.9=119.7</t>
    <phoneticPr fontId="7"/>
  </si>
  <si>
    <t>残土＝(掘削+床掘)*1.2-(路体盛土+埋戻しD)/0.9</t>
    <phoneticPr fontId="7"/>
  </si>
  <si>
    <t>数 　量</t>
    <phoneticPr fontId="7"/>
  </si>
  <si>
    <t>算　　　式　／　　図　　　</t>
    <phoneticPr fontId="7"/>
  </si>
  <si>
    <t>細別／規格</t>
    <phoneticPr fontId="7"/>
  </si>
  <si>
    <t>区　　分：土砂</t>
    <phoneticPr fontId="7"/>
  </si>
  <si>
    <t>ブロック：残土</t>
    <phoneticPr fontId="7"/>
  </si>
  <si>
    <t>種　　別：残土処理工</t>
    <phoneticPr fontId="7"/>
  </si>
  <si>
    <t>一般計算書</t>
    <phoneticPr fontId="7"/>
  </si>
  <si>
    <t>置換</t>
    <phoneticPr fontId="7"/>
  </si>
  <si>
    <t>舗装外部　良質土　掘削は
未計上　</t>
    <phoneticPr fontId="7"/>
  </si>
  <si>
    <t>購入土</t>
    <phoneticPr fontId="7"/>
  </si>
  <si>
    <t>置換工</t>
    <phoneticPr fontId="7"/>
  </si>
  <si>
    <t>地盤改良工</t>
    <phoneticPr fontId="7"/>
  </si>
  <si>
    <t>路床置換工</t>
    <phoneticPr fontId="7"/>
  </si>
  <si>
    <t>種　別：置換工</t>
    <phoneticPr fontId="7"/>
  </si>
  <si>
    <t>土材料：69*1.2/0.9=92.0</t>
    <rPh sb="0" eb="3">
      <t>ドザイリョウ</t>
    </rPh>
    <phoneticPr fontId="1"/>
  </si>
  <si>
    <t>置換（購入土）</t>
    <phoneticPr fontId="7"/>
  </si>
  <si>
    <t>名　称：路床置換工</t>
    <phoneticPr fontId="7"/>
  </si>
  <si>
    <t>m</t>
    <phoneticPr fontId="7"/>
  </si>
  <si>
    <t>BFB300(B300-H300)</t>
    <phoneticPr fontId="7"/>
  </si>
  <si>
    <t>排水工</t>
    <phoneticPr fontId="7"/>
  </si>
  <si>
    <t>箇所</t>
    <phoneticPr fontId="7"/>
  </si>
  <si>
    <t>B600-L600-H600</t>
    <phoneticPr fontId="7"/>
  </si>
  <si>
    <t>集水桝01-HM-M2</t>
    <phoneticPr fontId="7"/>
  </si>
  <si>
    <t>集水桝01-HM-M1</t>
    <phoneticPr fontId="7"/>
  </si>
  <si>
    <t>集水桝･ﾏﾝﾎｰﾙ工</t>
    <phoneticPr fontId="7"/>
  </si>
  <si>
    <t>18㎏（1枚当り）</t>
    <phoneticPr fontId="7"/>
  </si>
  <si>
    <t>枚</t>
    <phoneticPr fontId="7"/>
  </si>
  <si>
    <t>B300用　L=500</t>
    <phoneticPr fontId="7"/>
  </si>
  <si>
    <t>グレーチング側溝
蓋</t>
    <phoneticPr fontId="7"/>
  </si>
  <si>
    <t>42㎏（1枚当り）</t>
    <phoneticPr fontId="7"/>
  </si>
  <si>
    <t>コンクリート側溝
蓋</t>
    <phoneticPr fontId="7"/>
  </si>
  <si>
    <t>18-8-25</t>
    <phoneticPr fontId="7"/>
  </si>
  <si>
    <t>調整コンクリート</t>
    <phoneticPr fontId="7"/>
  </si>
  <si>
    <t>RC-40 ｔ＝10cm</t>
    <phoneticPr fontId="7"/>
  </si>
  <si>
    <t>基礎材</t>
    <phoneticPr fontId="7"/>
  </si>
  <si>
    <t>18-8-25 t=5cm</t>
    <phoneticPr fontId="7"/>
  </si>
  <si>
    <t>基礎ｺﾝｸﾘｰﾄ</t>
    <phoneticPr fontId="7"/>
  </si>
  <si>
    <t>B300-H300</t>
    <phoneticPr fontId="7"/>
  </si>
  <si>
    <t>自由勾配側溝</t>
    <phoneticPr fontId="7"/>
  </si>
  <si>
    <t>側溝工</t>
    <phoneticPr fontId="7"/>
  </si>
  <si>
    <t>排水構造物工</t>
    <phoneticPr fontId="7"/>
  </si>
  <si>
    <t xml:space="preserve">00            </t>
    <phoneticPr fontId="7"/>
  </si>
  <si>
    <t xml:space="preserve">00-H900       </t>
    <phoneticPr fontId="7"/>
  </si>
  <si>
    <t xml:space="preserve">00-H700       </t>
    <phoneticPr fontId="7"/>
  </si>
  <si>
    <t xml:space="preserve">00-H300       </t>
    <phoneticPr fontId="7"/>
  </si>
  <si>
    <t>土留VS B300-H4</t>
    <phoneticPr fontId="7"/>
  </si>
  <si>
    <t>土留VS B300-H3</t>
    <phoneticPr fontId="7"/>
  </si>
  <si>
    <t>自由勾配側溝B3</t>
    <phoneticPr fontId="7"/>
  </si>
  <si>
    <t>種　別：側溝工</t>
    <phoneticPr fontId="7"/>
  </si>
  <si>
    <t>左</t>
    <phoneticPr fontId="7"/>
  </si>
  <si>
    <t>No.0+2.0～No.3</t>
    <phoneticPr fontId="7"/>
  </si>
  <si>
    <t>右</t>
    <phoneticPr fontId="7"/>
  </si>
  <si>
    <t>No.0-29.1～No.3</t>
    <phoneticPr fontId="7"/>
  </si>
  <si>
    <t>数 量</t>
    <phoneticPr fontId="7"/>
  </si>
  <si>
    <t>測　　点</t>
    <phoneticPr fontId="7"/>
  </si>
  <si>
    <t>単　位：m</t>
    <phoneticPr fontId="7"/>
  </si>
  <si>
    <t>名　称：自由勾配側溝B300-H300</t>
    <phoneticPr fontId="7"/>
  </si>
  <si>
    <t>数量調書</t>
    <phoneticPr fontId="7"/>
  </si>
  <si>
    <t>N=2×147.1/10.0=29.42</t>
    <phoneticPr fontId="7"/>
  </si>
  <si>
    <t>蓋</t>
    <phoneticPr fontId="7"/>
  </si>
  <si>
    <t>N=2枚/10.0m</t>
    <phoneticPr fontId="7"/>
  </si>
  <si>
    <t>グレーチング側溝</t>
    <phoneticPr fontId="7"/>
  </si>
  <si>
    <t>N=8×147.1/10.0=117.68</t>
    <phoneticPr fontId="7"/>
  </si>
  <si>
    <t>N=8枚/10.0m</t>
    <phoneticPr fontId="7"/>
  </si>
  <si>
    <t>コンクリート側溝</t>
    <phoneticPr fontId="7"/>
  </si>
  <si>
    <t>V=0.30×0.05×147.1=2.21</t>
    <phoneticPr fontId="7"/>
  </si>
  <si>
    <t>A=0.60×147.1=88.26</t>
    <phoneticPr fontId="7"/>
  </si>
  <si>
    <t>V=0.50×0.05×147.1=3.68</t>
    <phoneticPr fontId="7"/>
  </si>
  <si>
    <t>区　　分：自由勾配側溝B300-H300</t>
    <phoneticPr fontId="7"/>
  </si>
  <si>
    <t>ブロック：一般計算書</t>
    <phoneticPr fontId="7"/>
  </si>
  <si>
    <t>種　　別：側溝工</t>
    <phoneticPr fontId="7"/>
  </si>
  <si>
    <t>V=0.30×0.05×10.0=0.15</t>
    <phoneticPr fontId="7"/>
  </si>
  <si>
    <t>個</t>
    <phoneticPr fontId="7"/>
  </si>
  <si>
    <t>N=10.0/2.0=5.0</t>
    <phoneticPr fontId="7"/>
  </si>
  <si>
    <t>A=0.05×2×10.0=1.00</t>
    <phoneticPr fontId="7"/>
  </si>
  <si>
    <t>型枠</t>
    <phoneticPr fontId="7"/>
  </si>
  <si>
    <t>V=0.50×0.05×10.0=0.25</t>
    <phoneticPr fontId="7"/>
  </si>
  <si>
    <t>基礎コンクリート</t>
    <phoneticPr fontId="7"/>
  </si>
  <si>
    <t>C-40 t=10cm</t>
    <phoneticPr fontId="7"/>
  </si>
  <si>
    <t>A=0.60×10.0=6.00</t>
    <phoneticPr fontId="7"/>
  </si>
  <si>
    <t>基礎砕石</t>
    <phoneticPr fontId="7"/>
  </si>
  <si>
    <t>基面整正</t>
    <phoneticPr fontId="7"/>
  </si>
  <si>
    <t>算　　　　　　　　　　　式</t>
    <phoneticPr fontId="7"/>
  </si>
  <si>
    <t>材料／規格</t>
    <phoneticPr fontId="7"/>
  </si>
  <si>
    <t>略　図</t>
    <phoneticPr fontId="7"/>
  </si>
  <si>
    <t>10.0  m当り</t>
    <phoneticPr fontId="7"/>
  </si>
  <si>
    <t>規　　格：B300-H300</t>
    <phoneticPr fontId="7"/>
  </si>
  <si>
    <t>細　　別：自由勾配側溝</t>
    <phoneticPr fontId="7"/>
  </si>
  <si>
    <t>単位数量計算書</t>
    <phoneticPr fontId="7"/>
  </si>
  <si>
    <t xml:space="preserve">000           </t>
    <phoneticPr fontId="7"/>
  </si>
  <si>
    <t xml:space="preserve">0             </t>
    <phoneticPr fontId="7"/>
  </si>
  <si>
    <t>B1000-L1000-H2</t>
    <phoneticPr fontId="7"/>
  </si>
  <si>
    <t>B700-L700-H140</t>
    <phoneticPr fontId="7"/>
  </si>
  <si>
    <t>B700-L700-H700</t>
    <phoneticPr fontId="7"/>
  </si>
  <si>
    <t>B700-L700-H100</t>
    <phoneticPr fontId="7"/>
  </si>
  <si>
    <t>B600-L600-H100</t>
    <phoneticPr fontId="7"/>
  </si>
  <si>
    <t>B600-L600-H700</t>
    <phoneticPr fontId="7"/>
  </si>
  <si>
    <t>B500-L500-H600</t>
    <phoneticPr fontId="7"/>
  </si>
  <si>
    <t>小　計</t>
    <phoneticPr fontId="7"/>
  </si>
  <si>
    <t>01-ＨＭ-Ｍ2</t>
    <phoneticPr fontId="7"/>
  </si>
  <si>
    <t>01-ＨＭ-Ｍ1</t>
    <phoneticPr fontId="7"/>
  </si>
  <si>
    <t>種　別：集水桝･ﾏﾝﾎｰﾙ工</t>
    <phoneticPr fontId="7"/>
  </si>
  <si>
    <t>No.0+1.5</t>
    <phoneticPr fontId="7"/>
  </si>
  <si>
    <t>単　位：箇所</t>
    <phoneticPr fontId="7"/>
  </si>
  <si>
    <t>名　称：B600-L600-H600</t>
    <phoneticPr fontId="7"/>
  </si>
  <si>
    <t>BF-2-300(B300-H300)</t>
    <phoneticPr fontId="7"/>
  </si>
  <si>
    <t>排水工</t>
    <rPh sb="0" eb="3">
      <t>ハイスイコウ</t>
    </rPh>
    <phoneticPr fontId="1"/>
  </si>
  <si>
    <t>BF-2-300</t>
    <phoneticPr fontId="7"/>
  </si>
  <si>
    <t>BF-1-300</t>
    <phoneticPr fontId="7"/>
  </si>
  <si>
    <t>種　別：排水工</t>
    <phoneticPr fontId="7"/>
  </si>
  <si>
    <t>名　称：BF-2-300</t>
    <phoneticPr fontId="7"/>
  </si>
  <si>
    <t>1：3</t>
    <phoneticPr fontId="7"/>
  </si>
  <si>
    <t>V=0.30×0.03×10.0=0.09</t>
    <phoneticPr fontId="7"/>
  </si>
  <si>
    <t>モルタル</t>
    <phoneticPr fontId="7"/>
  </si>
  <si>
    <t>V=0.50×0.10×10.0=0.5</t>
    <phoneticPr fontId="7"/>
  </si>
  <si>
    <t>BF-2-300 L=2000</t>
    <phoneticPr fontId="7"/>
  </si>
  <si>
    <t>側溝</t>
    <phoneticPr fontId="7"/>
  </si>
  <si>
    <t>プレキャストU型</t>
    <phoneticPr fontId="7"/>
  </si>
  <si>
    <t>規　　格：BF-2-300(B300-H300)</t>
    <phoneticPr fontId="7"/>
  </si>
  <si>
    <t>細　　別：排水工</t>
    <phoneticPr fontId="7"/>
  </si>
  <si>
    <t>t</t>
    <phoneticPr fontId="7"/>
  </si>
  <si>
    <t>有筋　2.50ｔ/m3</t>
    <phoneticPr fontId="7"/>
  </si>
  <si>
    <t>処分費</t>
    <phoneticPr fontId="7"/>
  </si>
  <si>
    <t>有筋</t>
    <phoneticPr fontId="7"/>
  </si>
  <si>
    <t>ｺﾝｸﾘｰﾄ取壊し運搬
処理</t>
    <phoneticPr fontId="7"/>
  </si>
  <si>
    <t>200㎏/2.0m(0.04×2.0×25
00)</t>
    <phoneticPr fontId="7"/>
  </si>
  <si>
    <t>U型側溝 B240-H240</t>
    <rPh sb="1" eb="4">
      <t>ガタソッコウ</t>
    </rPh>
    <phoneticPr fontId="7"/>
  </si>
  <si>
    <t>構造物取壊し</t>
    <rPh sb="0" eb="3">
      <t>コウゾウブツ</t>
    </rPh>
    <rPh sb="3" eb="5">
      <t>トリコワ</t>
    </rPh>
    <phoneticPr fontId="7"/>
  </si>
  <si>
    <t>排水構造物撤去工</t>
    <phoneticPr fontId="7"/>
  </si>
  <si>
    <t>アスファルト　2.35ｔ/m3</t>
    <phoneticPr fontId="7"/>
  </si>
  <si>
    <t>アスファルト舗装 t=5cm</t>
    <phoneticPr fontId="7"/>
  </si>
  <si>
    <t>アスファルト舗装
版破砕量</t>
    <phoneticPr fontId="7"/>
  </si>
  <si>
    <t>アスファルト舗装版 t=5cm</t>
    <phoneticPr fontId="7"/>
  </si>
  <si>
    <t>舗装版破砕</t>
    <phoneticPr fontId="7"/>
  </si>
  <si>
    <t>ｱｽﾌｧﾙﾄ舗装版 t=5cm</t>
    <phoneticPr fontId="7"/>
  </si>
  <si>
    <t>舗装版切断</t>
    <phoneticPr fontId="7"/>
  </si>
  <si>
    <t>構造物取壊し工</t>
    <phoneticPr fontId="7"/>
  </si>
  <si>
    <t>構造物撤去工</t>
    <phoneticPr fontId="7"/>
  </si>
  <si>
    <t>構造物取壊し</t>
    <phoneticPr fontId="7"/>
  </si>
  <si>
    <t>種　別：構造物取壊し工</t>
    <phoneticPr fontId="7"/>
  </si>
  <si>
    <t>147.1+35.9=183</t>
    <phoneticPr fontId="1"/>
  </si>
  <si>
    <t>cm</t>
    <phoneticPr fontId="7"/>
  </si>
  <si>
    <t>側溝総延長　147.1</t>
    <rPh sb="0" eb="2">
      <t>ソッコウ</t>
    </rPh>
    <rPh sb="2" eb="5">
      <t>ソウエンチョウ</t>
    </rPh>
    <phoneticPr fontId="1"/>
  </si>
  <si>
    <t>ｱｽﾌｧﾙﾄ舗装版 t=5</t>
    <phoneticPr fontId="7"/>
  </si>
  <si>
    <t>L=0.7+14.1+5.7+15.4=35.9</t>
    <phoneticPr fontId="7"/>
  </si>
  <si>
    <t>起点付近仮復旧、本復旧含む</t>
    <phoneticPr fontId="7"/>
  </si>
  <si>
    <t>区　　分：</t>
    <phoneticPr fontId="7"/>
  </si>
  <si>
    <t>ブロック：構造物取壊し</t>
    <phoneticPr fontId="7"/>
  </si>
  <si>
    <t>種　　別：構造物取壊し工</t>
    <phoneticPr fontId="7"/>
  </si>
  <si>
    <t>平均幅(m)</t>
    <phoneticPr fontId="7"/>
  </si>
  <si>
    <t>幅(m)</t>
    <phoneticPr fontId="7"/>
  </si>
  <si>
    <t>名　称：舗装版切断面積</t>
    <phoneticPr fontId="7"/>
  </si>
  <si>
    <t>平均幅員面積計算表</t>
    <phoneticPr fontId="7"/>
  </si>
  <si>
    <t>35ｔ/m3</t>
    <phoneticPr fontId="7"/>
  </si>
  <si>
    <t>アスファルト　2.</t>
    <phoneticPr fontId="7"/>
  </si>
  <si>
    <t>W=24.125×2.35=56.69</t>
    <phoneticPr fontId="7"/>
  </si>
  <si>
    <t>起点付近含む</t>
    <phoneticPr fontId="7"/>
  </si>
  <si>
    <t xml:space="preserve"> t=5cm</t>
    <phoneticPr fontId="7"/>
  </si>
  <si>
    <t>アスファルト舗装</t>
    <phoneticPr fontId="7"/>
  </si>
  <si>
    <t>V=482.5×0.05=24.125</t>
    <phoneticPr fontId="7"/>
  </si>
  <si>
    <t>版破砕量</t>
    <phoneticPr fontId="7"/>
  </si>
  <si>
    <t>版 t=5cm</t>
    <phoneticPr fontId="7"/>
  </si>
  <si>
    <t>A=345.0+9.8+127.7=482.5</t>
    <phoneticPr fontId="7"/>
  </si>
  <si>
    <t>U型側溝　B240-H240</t>
    <rPh sb="1" eb="4">
      <t>ガタソッコウ</t>
    </rPh>
    <phoneticPr fontId="7"/>
  </si>
  <si>
    <t>構造物撤去</t>
    <rPh sb="0" eb="5">
      <t>コウゾウブツテッキョ</t>
    </rPh>
    <phoneticPr fontId="7"/>
  </si>
  <si>
    <t xml:space="preserve">有筋）        </t>
    <phoneticPr fontId="7"/>
  </si>
  <si>
    <t xml:space="preserve">無筋）        </t>
    <phoneticPr fontId="7"/>
  </si>
  <si>
    <t>コンクリート（</t>
    <phoneticPr fontId="7"/>
  </si>
  <si>
    <t>構造物撤去</t>
    <phoneticPr fontId="7"/>
  </si>
  <si>
    <t>種　別：排水構造物撤去工</t>
    <phoneticPr fontId="7"/>
  </si>
  <si>
    <t>　2.50ｔ/m3</t>
    <phoneticPr fontId="7"/>
  </si>
  <si>
    <t>W=3.548×2.50=8.87</t>
    <phoneticPr fontId="7"/>
  </si>
  <si>
    <t>処理</t>
    <phoneticPr fontId="7"/>
  </si>
  <si>
    <t>V=88.1×0.04=3.3548</t>
    <phoneticPr fontId="7"/>
  </si>
  <si>
    <t>ｺﾝｸﾘｰﾄ取壊し運搬</t>
    <phoneticPr fontId="7"/>
  </si>
  <si>
    <t>B240-H240</t>
    <phoneticPr fontId="7"/>
  </si>
  <si>
    <t>V=88.7×0.04=3.548</t>
    <phoneticPr fontId="1"/>
  </si>
  <si>
    <t>U型側溝撤去</t>
    <phoneticPr fontId="7"/>
  </si>
  <si>
    <t>L=97.5-8.8=88.7</t>
    <phoneticPr fontId="7"/>
  </si>
  <si>
    <t>区　　分：コンクリート（有筋）</t>
    <phoneticPr fontId="7"/>
  </si>
  <si>
    <t>ブロック：構造物撤去</t>
    <phoneticPr fontId="7"/>
  </si>
  <si>
    <t>種　　別：排水構造物撤去工</t>
    <phoneticPr fontId="7"/>
  </si>
  <si>
    <t>②粗粒AS(20) t=3cm</t>
    <phoneticPr fontId="7"/>
  </si>
  <si>
    <t>表層（仮舗装）</t>
    <phoneticPr fontId="7"/>
  </si>
  <si>
    <t>粒度調整砕石 M-40 t=12cm</t>
    <phoneticPr fontId="7"/>
  </si>
  <si>
    <t>上層路盤(車道・
路肩部)</t>
    <phoneticPr fontId="7"/>
  </si>
  <si>
    <t>ARC-40 t=15cm</t>
    <phoneticPr fontId="7"/>
  </si>
  <si>
    <t>下層路盤(車道・
路肩部)</t>
    <phoneticPr fontId="7"/>
  </si>
  <si>
    <t>ｱｽﾌｧﾙﾄ舗装工</t>
    <phoneticPr fontId="7"/>
  </si>
  <si>
    <t>舗装工</t>
    <phoneticPr fontId="7"/>
  </si>
  <si>
    <t>仮舗装</t>
    <phoneticPr fontId="7"/>
  </si>
  <si>
    <t>表層</t>
    <phoneticPr fontId="7"/>
  </si>
  <si>
    <t>路盤</t>
    <phoneticPr fontId="7"/>
  </si>
  <si>
    <t>アスファルト舗装工</t>
    <phoneticPr fontId="7"/>
  </si>
  <si>
    <t>種　別：ｱｽﾌｧﾙﾄ舗装工</t>
    <phoneticPr fontId="7"/>
  </si>
  <si>
    <t>上層路盤</t>
    <phoneticPr fontId="7"/>
  </si>
  <si>
    <t xml:space="preserve">下層路盤 </t>
    <phoneticPr fontId="7"/>
  </si>
  <si>
    <t>名　称：アスファルト舗装</t>
    <phoneticPr fontId="7"/>
  </si>
  <si>
    <t>0 t=12cm</t>
    <phoneticPr fontId="7"/>
  </si>
  <si>
    <t>粒度調整砕石 M-4</t>
    <phoneticPr fontId="7"/>
  </si>
  <si>
    <t>A=0.50×14.1=7.1</t>
  </si>
  <si>
    <t>路肩部)</t>
    <phoneticPr fontId="7"/>
  </si>
  <si>
    <t>NO.0-29.1～NO.0-15.0側溝脇</t>
    <phoneticPr fontId="1"/>
  </si>
  <si>
    <t>上層路盤(車道・</t>
    <phoneticPr fontId="7"/>
  </si>
  <si>
    <t>ΣA=390+131=521</t>
    <phoneticPr fontId="7"/>
  </si>
  <si>
    <t>A=7.1+123.9=131</t>
    <phoneticPr fontId="7"/>
  </si>
  <si>
    <t>本線+その他(舗装工図面参照)</t>
    <phoneticPr fontId="7"/>
  </si>
  <si>
    <t>下層路盤(車道・</t>
    <phoneticPr fontId="7"/>
  </si>
  <si>
    <t>区　　分：路盤</t>
    <phoneticPr fontId="7"/>
  </si>
  <si>
    <t>ブロック：アスファルト舗装工</t>
    <phoneticPr fontId="7"/>
  </si>
  <si>
    <t>種　　別：ｱｽﾌｧﾙﾄ舗装工</t>
    <phoneticPr fontId="7"/>
  </si>
  <si>
    <t>②粗粒AS(20) t=3</t>
    <phoneticPr fontId="7"/>
  </si>
  <si>
    <t>A=0.50×14.1=7.1</t>
    <phoneticPr fontId="7"/>
  </si>
  <si>
    <t>NO.0-29.1～NO.0-15.0側溝脇仮舗装</t>
    <phoneticPr fontId="7"/>
  </si>
  <si>
    <t>区　　分：仮舗装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</si>
</sst>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    &quot;"/>
    <numFmt numFmtId="177" formatCode="#,##0.0&quot;  &quot;"/>
    <numFmt numFmtId="178" formatCode="#,##0.000"/>
    <numFmt numFmtId="179" formatCode="#,##0.00&quot; &quot;"/>
  </numFmts>
  <fonts count="17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6"/>
      <color theme="1"/>
      <name val="ＭＳ 明朝"/>
      <family val="2"/>
      <charset val="128"/>
    </font>
    <font>
      <sz val="9"/>
      <name val="ＭＳ 明朝"/>
      <family val="2"/>
      <charset val="128"/>
    </font>
    <font>
      <sz val="8"/>
      <name val="ＭＳ 明朝"/>
      <family val="2"/>
      <charset val="128"/>
    </font>
    <font>
      <sz val="8"/>
      <color indexed="29"/>
      <name val="ＭＳ 明朝"/>
      <family val="2"/>
      <charset val="128"/>
    </font>
    <font>
      <sz val="8"/>
      <color indexed="30"/>
      <name val="ＭＳ 明朝"/>
      <family val="2"/>
      <charset val="128"/>
    </font>
    <font>
      <sz val="11"/>
      <name val="ＭＳ 明朝"/>
      <family val="2"/>
      <charset val="128"/>
    </font>
    <font>
      <sz val="9"/>
      <color indexed="29"/>
      <name val="ＭＳ 明朝"/>
      <family val="2"/>
      <charset val="128"/>
    </font>
    <font>
      <sz val="9"/>
      <color indexed="30"/>
      <name val="ＭＳ 明朝"/>
      <family val="2"/>
      <charset val="128"/>
    </font>
    <font>
      <sz val="7"/>
      <name val="ＭＳ 明朝"/>
      <family val="2"/>
      <charset val="128"/>
    </font>
    <font>
      <sz val="11"/>
      <color indexed="29"/>
      <name val="ＭＳ 明朝"/>
      <family val="2"/>
      <charset val="128"/>
    </font>
    <font>
      <sz val="11"/>
      <color indexed="30"/>
      <name val="ＭＳ 明朝"/>
      <family val="2"/>
      <charset val="128"/>
    </font>
    <font>
      <sz val="10"/>
      <name val="ＭＳ 明朝"/>
      <family val="2"/>
      <charset val="128"/>
    </font>
    <font>
      <sz val="10"/>
      <color indexed="29"/>
      <name val="ＭＳ 明朝"/>
      <family val="2"/>
      <charset val="128"/>
    </font>
    <font>
      <sz val="10"/>
      <color indexed="30"/>
      <name val="ＭＳ 明朝"/>
      <family val="2"/>
      <charset val="128"/>
    </font>
    <font>
      <sz val="10"/>
      <color theme="1"/>
      <name val="ＭＳ 明朝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2" fillId="0" borderId="0" xfId="0" applyFont="1" applyAlignment="1">
      <alignment horizontal="centerContinuous" vertical="center"/>
    </xf>
    <xf numFmtId="176" fontId="5" fillId="0" borderId="1" xfId="0" applyNumberFormat="1" applyFont="1" applyBorder="1" applyAlignment="1">
      <alignment horizontal="right"/>
    </xf>
    <xf numFmtId="176" fontId="6" fillId="2" borderId="7" xfId="0" applyNumberFormat="1" applyFont="1" applyFill="1" applyBorder="1" applyAlignment="1">
      <alignment horizontal="right"/>
    </xf>
    <xf numFmtId="177" fontId="5" fillId="0" borderId="7" xfId="0" applyNumberFormat="1" applyFont="1" applyBorder="1" applyAlignment="1">
      <alignment horizontal="right"/>
    </xf>
    <xf numFmtId="177" fontId="5" fillId="0" borderId="1" xfId="0" applyNumberFormat="1" applyFont="1" applyBorder="1" applyAlignment="1">
      <alignment horizontal="right"/>
    </xf>
    <xf numFmtId="177" fontId="6" fillId="2" borderId="7" xfId="0" applyNumberFormat="1" applyFont="1" applyFill="1" applyBorder="1" applyAlignment="1">
      <alignment horizontal="right"/>
    </xf>
    <xf numFmtId="0" fontId="0" fillId="0" borderId="10" xfId="0" applyBorder="1" applyAlignment="1">
      <alignment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4" fillId="0" borderId="8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9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177" fontId="5" fillId="0" borderId="12" xfId="0" applyNumberFormat="1" applyFont="1" applyBorder="1" applyAlignment="1">
      <alignment horizontal="right"/>
    </xf>
    <xf numFmtId="178" fontId="5" fillId="0" borderId="1" xfId="0" applyNumberFormat="1" applyFont="1" applyBorder="1" applyAlignment="1">
      <alignment horizontal="right"/>
    </xf>
    <xf numFmtId="178" fontId="5" fillId="0" borderId="7" xfId="0" applyNumberFormat="1" applyFont="1" applyBorder="1" applyAlignment="1">
      <alignment horizontal="right"/>
    </xf>
    <xf numFmtId="178" fontId="6" fillId="2" borderId="7" xfId="0" applyNumberFormat="1" applyFont="1" applyFill="1" applyBorder="1" applyAlignment="1">
      <alignment horizontal="right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quotePrefix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quotePrefix="1" applyFont="1" applyBorder="1" applyAlignment="1">
      <alignment horizontal="center" vertical="center"/>
    </xf>
    <xf numFmtId="0" fontId="4" fillId="0" borderId="8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/>
    </xf>
    <xf numFmtId="177" fontId="8" fillId="0" borderId="12" xfId="0" applyNumberFormat="1" applyFont="1" applyBorder="1" applyAlignment="1">
      <alignment horizontal="right"/>
    </xf>
    <xf numFmtId="0" fontId="3" fillId="0" borderId="12" xfId="0" applyFont="1" applyBorder="1" applyAlignment="1">
      <alignment horizontal="left" vertical="top"/>
    </xf>
    <xf numFmtId="0" fontId="3" fillId="0" borderId="13" xfId="0" quotePrefix="1" applyFont="1" applyBorder="1" applyAlignment="1">
      <alignment horizontal="center"/>
    </xf>
    <xf numFmtId="0" fontId="3" fillId="0" borderId="9" xfId="0" applyFont="1" applyBorder="1" applyAlignment="1">
      <alignment horizontal="left" vertical="top"/>
    </xf>
    <xf numFmtId="177" fontId="9" fillId="2" borderId="7" xfId="0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center"/>
    </xf>
    <xf numFmtId="0" fontId="3" fillId="0" borderId="14" xfId="0" applyFont="1" applyBorder="1" applyAlignment="1">
      <alignment horizontal="left" vertical="top"/>
    </xf>
    <xf numFmtId="177" fontId="9" fillId="2" borderId="15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left" vertical="top"/>
    </xf>
    <xf numFmtId="0" fontId="3" fillId="0" borderId="16" xfId="0" applyFont="1" applyBorder="1" applyAlignment="1">
      <alignment horizontal="center"/>
    </xf>
    <xf numFmtId="177" fontId="8" fillId="0" borderId="1" xfId="0" applyNumberFormat="1" applyFont="1" applyBorder="1" applyAlignment="1">
      <alignment horizontal="right"/>
    </xf>
    <xf numFmtId="179" fontId="8" fillId="0" borderId="1" xfId="0" applyNumberFormat="1" applyFont="1" applyBorder="1" applyAlignment="1">
      <alignment horizontal="right"/>
    </xf>
    <xf numFmtId="179" fontId="9" fillId="2" borderId="7" xfId="0" applyNumberFormat="1" applyFont="1" applyFill="1" applyBorder="1" applyAlignment="1">
      <alignment horizontal="right"/>
    </xf>
    <xf numFmtId="177" fontId="3" fillId="0" borderId="1" xfId="0" applyNumberFormat="1" applyFont="1" applyBorder="1" applyAlignment="1">
      <alignment horizontal="center"/>
    </xf>
    <xf numFmtId="179" fontId="3" fillId="0" borderId="1" xfId="0" applyNumberFormat="1" applyFont="1" applyBorder="1" applyAlignment="1">
      <alignment horizontal="center"/>
    </xf>
    <xf numFmtId="177" fontId="8" fillId="0" borderId="7" xfId="0" applyNumberFormat="1" applyFont="1" applyBorder="1" applyAlignment="1">
      <alignment horizontal="right"/>
    </xf>
    <xf numFmtId="179" fontId="8" fillId="0" borderId="7" xfId="0" applyNumberFormat="1" applyFont="1" applyBorder="1" applyAlignment="1">
      <alignment horizontal="right"/>
    </xf>
    <xf numFmtId="0" fontId="3" fillId="0" borderId="11" xfId="0" quotePrefix="1" applyFont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3" fillId="0" borderId="13" xfId="0" quotePrefix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Continuous" vertical="center"/>
    </xf>
    <xf numFmtId="0" fontId="3" fillId="0" borderId="17" xfId="0" quotePrefix="1" applyFont="1" applyBorder="1" applyAlignment="1">
      <alignment horizontal="centerContinuous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0" fillId="0" borderId="11" xfId="0" quotePrefix="1" applyFont="1" applyBorder="1" applyAlignment="1">
      <alignment horizontal="center" vertical="center"/>
    </xf>
    <xf numFmtId="0" fontId="10" fillId="0" borderId="12" xfId="0" quotePrefix="1" applyFont="1" applyBorder="1" applyAlignment="1">
      <alignment horizontal="center" vertical="center"/>
    </xf>
    <xf numFmtId="0" fontId="10" fillId="0" borderId="13" xfId="0" quotePrefix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Continuous" vertical="center"/>
    </xf>
    <xf numFmtId="0" fontId="10" fillId="0" borderId="17" xfId="0" quotePrefix="1" applyFont="1" applyBorder="1" applyAlignment="1">
      <alignment horizontal="centerContinuous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0" fillId="0" borderId="18" xfId="0" applyBorder="1" applyAlignment="1">
      <alignment horizontal="right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9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1" fillId="0" borderId="19" xfId="0" applyFont="1" applyBorder="1" applyAlignment="1">
      <alignment horizontal="left"/>
    </xf>
    <xf numFmtId="177" fontId="11" fillId="0" borderId="20" xfId="0" applyNumberFormat="1" applyFont="1" applyBorder="1" applyAlignment="1">
      <alignment horizontal="right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12" fillId="2" borderId="9" xfId="0" applyFont="1" applyFill="1" applyBorder="1" applyAlignment="1">
      <alignment horizontal="left"/>
    </xf>
    <xf numFmtId="0" fontId="12" fillId="2" borderId="0" xfId="0" applyFont="1" applyFill="1" applyAlignment="1">
      <alignment horizontal="right"/>
    </xf>
    <xf numFmtId="0" fontId="11" fillId="0" borderId="7" xfId="0" applyFont="1" applyBorder="1" applyAlignment="1">
      <alignment horizontal="left" vertical="center"/>
    </xf>
    <xf numFmtId="0" fontId="0" fillId="0" borderId="6" xfId="0" applyBorder="1" applyAlignment="1">
      <alignment horizontal="centerContinuous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177" fontId="5" fillId="0" borderId="23" xfId="0" applyNumberFormat="1" applyFont="1" applyBorder="1" applyAlignment="1">
      <alignment horizontal="right"/>
    </xf>
    <xf numFmtId="176" fontId="5" fillId="0" borderId="7" xfId="0" applyNumberFormat="1" applyFont="1" applyBorder="1" applyAlignment="1">
      <alignment horizontal="right"/>
    </xf>
    <xf numFmtId="179" fontId="5" fillId="0" borderId="1" xfId="0" applyNumberFormat="1" applyFont="1" applyBorder="1" applyAlignment="1">
      <alignment horizontal="right"/>
    </xf>
    <xf numFmtId="179" fontId="6" fillId="2" borderId="7" xfId="0" applyNumberFormat="1" applyFont="1" applyFill="1" applyBorder="1" applyAlignment="1">
      <alignment horizontal="right"/>
    </xf>
    <xf numFmtId="0" fontId="4" fillId="0" borderId="12" xfId="0" quotePrefix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/>
    </xf>
    <xf numFmtId="177" fontId="11" fillId="0" borderId="12" xfId="0" applyNumberFormat="1" applyFont="1" applyBorder="1" applyAlignment="1">
      <alignment horizontal="right"/>
    </xf>
    <xf numFmtId="0" fontId="7" fillId="0" borderId="13" xfId="0" quotePrefix="1" applyFont="1" applyBorder="1" applyAlignment="1">
      <alignment horizontal="center"/>
    </xf>
    <xf numFmtId="0" fontId="7" fillId="0" borderId="9" xfId="0" applyFont="1" applyBorder="1" applyAlignment="1">
      <alignment horizontal="left" vertical="top"/>
    </xf>
    <xf numFmtId="177" fontId="12" fillId="2" borderId="7" xfId="0" applyNumberFormat="1" applyFont="1" applyFill="1" applyBorder="1" applyAlignment="1">
      <alignment horizontal="right"/>
    </xf>
    <xf numFmtId="0" fontId="7" fillId="0" borderId="8" xfId="0" applyFont="1" applyBorder="1" applyAlignment="1">
      <alignment horizontal="center"/>
    </xf>
    <xf numFmtId="0" fontId="7" fillId="0" borderId="14" xfId="0" applyFont="1" applyBorder="1" applyAlignment="1">
      <alignment horizontal="left" vertical="top"/>
    </xf>
    <xf numFmtId="177" fontId="12" fillId="2" borderId="15" xfId="0" applyNumberFormat="1" applyFont="1" applyFill="1" applyBorder="1" applyAlignment="1">
      <alignment horizontal="right"/>
    </xf>
    <xf numFmtId="0" fontId="7" fillId="0" borderId="16" xfId="0" applyFont="1" applyBorder="1" applyAlignment="1">
      <alignment horizontal="center"/>
    </xf>
    <xf numFmtId="177" fontId="14" fillId="0" borderId="1" xfId="0" applyNumberFormat="1" applyFont="1" applyBorder="1" applyAlignment="1">
      <alignment horizontal="right"/>
    </xf>
    <xf numFmtId="177" fontId="14" fillId="0" borderId="7" xfId="0" applyNumberFormat="1" applyFont="1" applyBorder="1" applyAlignment="1">
      <alignment horizontal="right"/>
    </xf>
    <xf numFmtId="177" fontId="15" fillId="2" borderId="7" xfId="0" applyNumberFormat="1" applyFont="1" applyFill="1" applyBorder="1" applyAlignment="1">
      <alignment horizontal="right"/>
    </xf>
    <xf numFmtId="0" fontId="7" fillId="0" borderId="6" xfId="0" quotePrefix="1" applyFont="1" applyBorder="1" applyAlignment="1">
      <alignment horizontal="center" vertical="center"/>
    </xf>
    <xf numFmtId="0" fontId="7" fillId="0" borderId="5" xfId="0" quotePrefix="1" applyFont="1" applyBorder="1" applyAlignment="1">
      <alignment horizontal="center" vertical="center"/>
    </xf>
    <xf numFmtId="0" fontId="7" fillId="0" borderId="4" xfId="0" quotePrefix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76" fontId="11" fillId="0" borderId="20" xfId="0" applyNumberFormat="1" applyFont="1" applyBorder="1" applyAlignment="1">
      <alignment horizontal="right"/>
    </xf>
    <xf numFmtId="179" fontId="11" fillId="0" borderId="20" xfId="0" applyNumberFormat="1" applyFont="1" applyBorder="1" applyAlignment="1">
      <alignment horizontal="right"/>
    </xf>
    <xf numFmtId="0" fontId="0" fillId="0" borderId="9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16" fillId="0" borderId="18" xfId="0" applyFont="1" applyBorder="1" applyAlignment="1">
      <alignment vertical="center"/>
    </xf>
    <xf numFmtId="0" fontId="16" fillId="0" borderId="0" xfId="0" applyFont="1" applyAlignment="1">
      <alignment vertical="top"/>
    </xf>
    <xf numFmtId="0" fontId="14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178" fontId="8" fillId="0" borderId="1" xfId="0" applyNumberFormat="1" applyFont="1" applyBorder="1" applyAlignment="1">
      <alignment horizontal="right"/>
    </xf>
    <xf numFmtId="178" fontId="9" fillId="2" borderId="7" xfId="0" applyNumberFormat="1" applyFont="1" applyFill="1" applyBorder="1" applyAlignment="1">
      <alignment horizontal="right"/>
    </xf>
    <xf numFmtId="178" fontId="3" fillId="0" borderId="1" xfId="0" applyNumberFormat="1" applyFont="1" applyBorder="1" applyAlignment="1">
      <alignment horizontal="center"/>
    </xf>
    <xf numFmtId="178" fontId="8" fillId="0" borderId="7" xfId="0" applyNumberFormat="1" applyFont="1" applyBorder="1" applyAlignment="1">
      <alignment horizontal="right"/>
    </xf>
    <xf numFmtId="0" fontId="11" fillId="0" borderId="29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4" fillId="0" borderId="8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7" xfId="0" quotePrefix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9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7" xfId="0" applyFont="1" applyBorder="1" applyAlignment="1">
      <alignment horizontal="center"/>
    </xf>
    <xf numFmtId="0" fontId="4" fillId="0" borderId="11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12" xfId="0" applyFont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quotePrefix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13" fillId="0" borderId="28" xfId="0" applyFont="1" applyBorder="1" applyAlignment="1">
      <alignment horizontal="left" wrapText="1"/>
    </xf>
    <xf numFmtId="0" fontId="13" fillId="0" borderId="27" xfId="0" applyFont="1" applyBorder="1" applyAlignment="1">
      <alignment horizontal="left" wrapText="1"/>
    </xf>
    <xf numFmtId="0" fontId="13" fillId="0" borderId="26" xfId="0" applyFont="1" applyBorder="1" applyAlignment="1">
      <alignment horizontal="left" wrapText="1"/>
    </xf>
    <xf numFmtId="0" fontId="4" fillId="0" borderId="28" xfId="0" applyFont="1" applyBorder="1" applyAlignment="1">
      <alignment horizontal="left" wrapTex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0F0F0"/>
      <rgbColor rgb="00FF0000"/>
      <rgbColor rgb="00FF0000"/>
      <rgbColor rgb="00E7FFFF"/>
      <rgbColor rgb="00000000"/>
      <rgbColor rgb="00FF0000"/>
      <rgbColor rgb="00FFFFFF"/>
      <rgbColor rgb="00000080"/>
      <rgbColor rgb="00FF00FF"/>
      <rgbColor rgb="00FFFF00"/>
      <rgbColor rgb="0000FFFF"/>
      <rgbColor rgb="00800080"/>
      <rgbColor rgb="00800000"/>
      <rgbColor rgb="00008080"/>
      <rgbColor rgb="00FFFF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003300"/>
      <rgbColor rgb="009A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10</xdr:row>
      <xdr:rowOff>79139</xdr:rowOff>
    </xdr:from>
    <xdr:ext cx="7086600" cy="2584922"/>
    <xdr:pic>
      <xdr:nvPicPr>
        <xdr:cNvPr id="2" name="図 1">
          <a:extLst>
            <a:ext uri="{FF2B5EF4-FFF2-40B4-BE49-F238E27FC236}">
              <a16:creationId xmlns:a16="http://schemas.microsoft.com/office/drawing/2014/main" id="{143C06DF-70DE-4B2D-B389-80445CEB676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793639"/>
          <a:ext cx="7086600" cy="2584922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549893</xdr:colOff>
      <xdr:row>6</xdr:row>
      <xdr:rowOff>38100</xdr:rowOff>
    </xdr:from>
    <xdr:ext cx="3415063" cy="4038600"/>
    <xdr:pic>
      <xdr:nvPicPr>
        <xdr:cNvPr id="2" name="図 1">
          <a:extLst>
            <a:ext uri="{FF2B5EF4-FFF2-40B4-BE49-F238E27FC236}">
              <a16:creationId xmlns:a16="http://schemas.microsoft.com/office/drawing/2014/main" id="{78EF11E7-3C31-4E35-AE57-731212BB5C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5693" y="1066800"/>
          <a:ext cx="3415063" cy="40386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126"/>
  <sheetViews>
    <sheetView showGridLines="0" tabSelected="1" view="pageBreakPreview" topLeftCell="A106" zoomScaleNormal="112" zoomScaleSheetLayoutView="100" workbookViewId="0">
      <selection activeCell="F122" sqref="F122"/>
    </sheetView>
  </sheetViews>
  <sheetFormatPr defaultRowHeight="13.5" x14ac:dyDescent="0.15"/>
  <cols>
    <col min="1" max="3" width="12.625" customWidth="1"/>
    <col min="4" max="4" width="19.125" customWidth="1"/>
    <col min="5" max="5" width="6.625" customWidth="1"/>
    <col min="6" max="6" width="11.625" customWidth="1"/>
    <col min="7" max="7" width="19.125" customWidth="1"/>
  </cols>
  <sheetData>
    <row r="1" spans="1:7" ht="18" customHeight="1" x14ac:dyDescent="0.15">
      <c r="A1" s="1" t="s">
        <v>0</v>
      </c>
      <c r="B1" s="1"/>
      <c r="C1" s="1"/>
      <c r="D1" s="1"/>
      <c r="E1" s="1"/>
      <c r="F1" s="1"/>
      <c r="G1" s="1"/>
    </row>
    <row r="3" spans="1:7" ht="18" customHeight="1" thickBot="1" x14ac:dyDescent="0.2">
      <c r="A3" s="8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10" t="s">
        <v>7</v>
      </c>
    </row>
    <row r="4" spans="1:7" ht="21" customHeight="1" x14ac:dyDescent="0.15">
      <c r="A4" s="131" t="s">
        <v>8</v>
      </c>
      <c r="B4" s="133"/>
      <c r="C4" s="133"/>
      <c r="D4" s="133"/>
      <c r="E4" s="135" t="s">
        <v>9</v>
      </c>
      <c r="F4" s="3"/>
      <c r="G4" s="137"/>
    </row>
    <row r="5" spans="1:7" ht="21" customHeight="1" x14ac:dyDescent="0.15">
      <c r="A5" s="132"/>
      <c r="B5" s="134"/>
      <c r="C5" s="134"/>
      <c r="D5" s="134"/>
      <c r="E5" s="136"/>
      <c r="F5" s="2">
        <v>1</v>
      </c>
      <c r="G5" s="138"/>
    </row>
    <row r="6" spans="1:7" ht="21" customHeight="1" x14ac:dyDescent="0.15">
      <c r="A6" s="131"/>
      <c r="B6" s="133" t="s">
        <v>10</v>
      </c>
      <c r="C6" s="133"/>
      <c r="D6" s="133"/>
      <c r="E6" s="135" t="s">
        <v>9</v>
      </c>
      <c r="F6" s="3"/>
      <c r="G6" s="137"/>
    </row>
    <row r="7" spans="1:7" ht="21" customHeight="1" x14ac:dyDescent="0.15">
      <c r="A7" s="132"/>
      <c r="B7" s="134"/>
      <c r="C7" s="134"/>
      <c r="D7" s="134"/>
      <c r="E7" s="136"/>
      <c r="F7" s="2">
        <v>1</v>
      </c>
      <c r="G7" s="138"/>
    </row>
    <row r="8" spans="1:7" ht="21" customHeight="1" x14ac:dyDescent="0.15">
      <c r="A8" s="131"/>
      <c r="B8" s="133"/>
      <c r="C8" s="133" t="s">
        <v>11</v>
      </c>
      <c r="D8" s="133" t="s">
        <v>12</v>
      </c>
      <c r="E8" s="135" t="s">
        <v>13</v>
      </c>
      <c r="F8" s="6"/>
      <c r="G8" s="137"/>
    </row>
    <row r="9" spans="1:7" ht="21" customHeight="1" x14ac:dyDescent="0.15">
      <c r="A9" s="132"/>
      <c r="B9" s="134"/>
      <c r="C9" s="134"/>
      <c r="D9" s="134"/>
      <c r="E9" s="136"/>
      <c r="F9" s="5">
        <v>120</v>
      </c>
      <c r="G9" s="138"/>
    </row>
    <row r="10" spans="1:7" ht="21" customHeight="1" x14ac:dyDescent="0.15">
      <c r="A10" s="131"/>
      <c r="B10" s="133" t="s">
        <v>14</v>
      </c>
      <c r="C10" s="133"/>
      <c r="D10" s="133"/>
      <c r="E10" s="135" t="s">
        <v>9</v>
      </c>
      <c r="F10" s="3"/>
      <c r="G10" s="137"/>
    </row>
    <row r="11" spans="1:7" ht="21" customHeight="1" x14ac:dyDescent="0.15">
      <c r="A11" s="132"/>
      <c r="B11" s="134"/>
      <c r="C11" s="134"/>
      <c r="D11" s="134"/>
      <c r="E11" s="136"/>
      <c r="F11" s="2">
        <v>1</v>
      </c>
      <c r="G11" s="138"/>
    </row>
    <row r="12" spans="1:7" ht="21" customHeight="1" x14ac:dyDescent="0.15">
      <c r="A12" s="131"/>
      <c r="B12" s="133"/>
      <c r="C12" s="133" t="s">
        <v>15</v>
      </c>
      <c r="D12" s="133" t="s">
        <v>16</v>
      </c>
      <c r="E12" s="135" t="s">
        <v>13</v>
      </c>
      <c r="F12" s="6"/>
      <c r="G12" s="137" t="s">
        <v>17</v>
      </c>
    </row>
    <row r="13" spans="1:7" ht="21" customHeight="1" x14ac:dyDescent="0.15">
      <c r="A13" s="132"/>
      <c r="B13" s="134"/>
      <c r="C13" s="134"/>
      <c r="D13" s="134"/>
      <c r="E13" s="136"/>
      <c r="F13" s="5">
        <v>60</v>
      </c>
      <c r="G13" s="138"/>
    </row>
    <row r="14" spans="1:7" ht="21" customHeight="1" x14ac:dyDescent="0.15">
      <c r="A14" s="131"/>
      <c r="B14" s="133" t="s">
        <v>20</v>
      </c>
      <c r="C14" s="133"/>
      <c r="D14" s="133"/>
      <c r="E14" s="135" t="s">
        <v>9</v>
      </c>
      <c r="F14" s="3"/>
      <c r="G14" s="137"/>
    </row>
    <row r="15" spans="1:7" ht="21" customHeight="1" x14ac:dyDescent="0.15">
      <c r="A15" s="132"/>
      <c r="B15" s="134"/>
      <c r="C15" s="134"/>
      <c r="D15" s="134"/>
      <c r="E15" s="136"/>
      <c r="F15" s="2">
        <v>1</v>
      </c>
      <c r="G15" s="138"/>
    </row>
    <row r="16" spans="1:7" ht="21" customHeight="1" x14ac:dyDescent="0.15">
      <c r="A16" s="131"/>
      <c r="B16" s="133"/>
      <c r="C16" s="133" t="s">
        <v>21</v>
      </c>
      <c r="D16" s="133" t="s">
        <v>12</v>
      </c>
      <c r="E16" s="135" t="s">
        <v>13</v>
      </c>
      <c r="F16" s="6"/>
      <c r="G16" s="137"/>
    </row>
    <row r="17" spans="1:7" ht="21" customHeight="1" x14ac:dyDescent="0.15">
      <c r="A17" s="132"/>
      <c r="B17" s="134"/>
      <c r="C17" s="134"/>
      <c r="D17" s="134"/>
      <c r="E17" s="136"/>
      <c r="F17" s="5">
        <v>50</v>
      </c>
      <c r="G17" s="138"/>
    </row>
    <row r="18" spans="1:7" ht="21" customHeight="1" x14ac:dyDescent="0.15">
      <c r="A18" s="131"/>
      <c r="B18" s="133"/>
      <c r="C18" s="133" t="s">
        <v>22</v>
      </c>
      <c r="D18" s="133" t="s">
        <v>16</v>
      </c>
      <c r="E18" s="135" t="s">
        <v>13</v>
      </c>
      <c r="F18" s="6"/>
      <c r="G18" s="137"/>
    </row>
    <row r="19" spans="1:7" ht="21" customHeight="1" x14ac:dyDescent="0.15">
      <c r="A19" s="132"/>
      <c r="B19" s="134"/>
      <c r="C19" s="134"/>
      <c r="D19" s="134"/>
      <c r="E19" s="136"/>
      <c r="F19" s="5">
        <v>20</v>
      </c>
      <c r="G19" s="138"/>
    </row>
    <row r="20" spans="1:7" ht="21" customHeight="1" x14ac:dyDescent="0.15">
      <c r="A20" s="131"/>
      <c r="B20" s="133"/>
      <c r="C20" s="133" t="s">
        <v>22</v>
      </c>
      <c r="D20" s="133" t="s">
        <v>18</v>
      </c>
      <c r="E20" s="135" t="s">
        <v>13</v>
      </c>
      <c r="F20" s="6"/>
      <c r="G20" s="137"/>
    </row>
    <row r="21" spans="1:7" ht="21" customHeight="1" x14ac:dyDescent="0.15">
      <c r="A21" s="132"/>
      <c r="B21" s="134"/>
      <c r="C21" s="134"/>
      <c r="D21" s="134"/>
      <c r="E21" s="136"/>
      <c r="F21" s="5">
        <v>20</v>
      </c>
      <c r="G21" s="138"/>
    </row>
    <row r="22" spans="1:7" ht="21" customHeight="1" x14ac:dyDescent="0.15">
      <c r="A22" s="131"/>
      <c r="B22" s="133" t="s">
        <v>24</v>
      </c>
      <c r="C22" s="133"/>
      <c r="D22" s="133"/>
      <c r="E22" s="135" t="s">
        <v>9</v>
      </c>
      <c r="F22" s="3"/>
      <c r="G22" s="137"/>
    </row>
    <row r="23" spans="1:7" ht="21" customHeight="1" x14ac:dyDescent="0.15">
      <c r="A23" s="132"/>
      <c r="B23" s="134"/>
      <c r="C23" s="134"/>
      <c r="D23" s="134"/>
      <c r="E23" s="136"/>
      <c r="F23" s="2">
        <v>1</v>
      </c>
      <c r="G23" s="138"/>
    </row>
    <row r="24" spans="1:7" ht="21" customHeight="1" x14ac:dyDescent="0.15">
      <c r="A24" s="131"/>
      <c r="B24" s="133"/>
      <c r="C24" s="133" t="s">
        <v>25</v>
      </c>
      <c r="D24" s="133"/>
      <c r="E24" s="135" t="s">
        <v>23</v>
      </c>
      <c r="F24" s="6"/>
      <c r="G24" s="137"/>
    </row>
    <row r="25" spans="1:7" ht="21" customHeight="1" x14ac:dyDescent="0.15">
      <c r="A25" s="132"/>
      <c r="B25" s="134"/>
      <c r="C25" s="134"/>
      <c r="D25" s="134"/>
      <c r="E25" s="136"/>
      <c r="F25" s="5">
        <v>110</v>
      </c>
      <c r="G25" s="138"/>
    </row>
    <row r="26" spans="1:7" ht="21" customHeight="1" x14ac:dyDescent="0.15">
      <c r="A26" s="131"/>
      <c r="B26" s="133" t="s">
        <v>26</v>
      </c>
      <c r="C26" s="133"/>
      <c r="D26" s="133"/>
      <c r="E26" s="135" t="s">
        <v>9</v>
      </c>
      <c r="F26" s="3"/>
      <c r="G26" s="137"/>
    </row>
    <row r="27" spans="1:7" ht="21" customHeight="1" x14ac:dyDescent="0.15">
      <c r="A27" s="132"/>
      <c r="B27" s="134"/>
      <c r="C27" s="134"/>
      <c r="D27" s="134"/>
      <c r="E27" s="136"/>
      <c r="F27" s="2">
        <v>1</v>
      </c>
      <c r="G27" s="138"/>
    </row>
    <row r="28" spans="1:7" ht="21" customHeight="1" x14ac:dyDescent="0.15">
      <c r="A28" s="131"/>
      <c r="B28" s="133"/>
      <c r="C28" s="133" t="s">
        <v>27</v>
      </c>
      <c r="D28" s="133"/>
      <c r="E28" s="135" t="s">
        <v>13</v>
      </c>
      <c r="F28" s="6"/>
      <c r="G28" s="137"/>
    </row>
    <row r="29" spans="1:7" ht="21" customHeight="1" x14ac:dyDescent="0.15">
      <c r="A29" s="132"/>
      <c r="B29" s="134"/>
      <c r="C29" s="134"/>
      <c r="D29" s="134"/>
      <c r="E29" s="136"/>
      <c r="F29" s="5">
        <v>120</v>
      </c>
      <c r="G29" s="138"/>
    </row>
    <row r="30" spans="1:7" ht="21" customHeight="1" x14ac:dyDescent="0.15">
      <c r="A30" s="131"/>
      <c r="B30" s="133"/>
      <c r="C30" s="133" t="s">
        <v>28</v>
      </c>
      <c r="D30" s="133"/>
      <c r="E30" s="135" t="s">
        <v>13</v>
      </c>
      <c r="F30" s="6"/>
      <c r="G30" s="137"/>
    </row>
    <row r="31" spans="1:7" ht="21" customHeight="1" thickBot="1" x14ac:dyDescent="0.2">
      <c r="A31" s="132"/>
      <c r="B31" s="134"/>
      <c r="C31" s="134"/>
      <c r="D31" s="134"/>
      <c r="E31" s="136"/>
      <c r="F31" s="5">
        <v>120</v>
      </c>
      <c r="G31" s="138"/>
    </row>
    <row r="32" spans="1:7" ht="3.95" customHeight="1" x14ac:dyDescent="0.15">
      <c r="A32" s="7"/>
      <c r="B32" s="7"/>
      <c r="C32" s="7"/>
      <c r="D32" s="7"/>
      <c r="E32" s="7"/>
      <c r="F32" s="7"/>
      <c r="G32" s="7"/>
    </row>
    <row r="33" spans="1:7" ht="18" customHeight="1" x14ac:dyDescent="0.15">
      <c r="A33" s="1" t="s">
        <v>0</v>
      </c>
      <c r="B33" s="1"/>
      <c r="C33" s="1"/>
      <c r="D33" s="1"/>
      <c r="E33" s="1"/>
      <c r="F33" s="1"/>
      <c r="G33" s="1"/>
    </row>
    <row r="35" spans="1:7" ht="18" customHeight="1" thickBot="1" x14ac:dyDescent="0.2">
      <c r="A35" s="8" t="s">
        <v>1</v>
      </c>
      <c r="B35" s="9" t="s">
        <v>2</v>
      </c>
      <c r="C35" s="9" t="s">
        <v>3</v>
      </c>
      <c r="D35" s="9" t="s">
        <v>4</v>
      </c>
      <c r="E35" s="9" t="s">
        <v>5</v>
      </c>
      <c r="F35" s="9" t="s">
        <v>6</v>
      </c>
      <c r="G35" s="10" t="s">
        <v>7</v>
      </c>
    </row>
    <row r="36" spans="1:7" ht="21" customHeight="1" x14ac:dyDescent="0.15">
      <c r="A36" s="131" t="s">
        <v>29</v>
      </c>
      <c r="B36" s="133"/>
      <c r="C36" s="133"/>
      <c r="D36" s="133"/>
      <c r="E36" s="135" t="s">
        <v>9</v>
      </c>
      <c r="F36" s="3"/>
      <c r="G36" s="137"/>
    </row>
    <row r="37" spans="1:7" ht="21" customHeight="1" x14ac:dyDescent="0.15">
      <c r="A37" s="132"/>
      <c r="B37" s="134"/>
      <c r="C37" s="134"/>
      <c r="D37" s="134"/>
      <c r="E37" s="136"/>
      <c r="F37" s="2">
        <v>1</v>
      </c>
      <c r="G37" s="138"/>
    </row>
    <row r="38" spans="1:7" ht="21" customHeight="1" x14ac:dyDescent="0.15">
      <c r="A38" s="131"/>
      <c r="B38" s="133" t="s">
        <v>30</v>
      </c>
      <c r="C38" s="133"/>
      <c r="D38" s="133"/>
      <c r="E38" s="135" t="s">
        <v>9</v>
      </c>
      <c r="F38" s="3"/>
      <c r="G38" s="137"/>
    </row>
    <row r="39" spans="1:7" ht="21" customHeight="1" x14ac:dyDescent="0.15">
      <c r="A39" s="132"/>
      <c r="B39" s="134"/>
      <c r="C39" s="134"/>
      <c r="D39" s="134"/>
      <c r="E39" s="136"/>
      <c r="F39" s="2">
        <v>1</v>
      </c>
      <c r="G39" s="138"/>
    </row>
    <row r="40" spans="1:7" ht="21" customHeight="1" x14ac:dyDescent="0.15">
      <c r="A40" s="131"/>
      <c r="B40" s="133"/>
      <c r="C40" s="133" t="s">
        <v>31</v>
      </c>
      <c r="D40" s="133" t="s">
        <v>19</v>
      </c>
      <c r="E40" s="135" t="s">
        <v>13</v>
      </c>
      <c r="F40" s="6"/>
      <c r="G40" s="137" t="s">
        <v>32</v>
      </c>
    </row>
    <row r="41" spans="1:7" ht="21" customHeight="1" x14ac:dyDescent="0.15">
      <c r="A41" s="132"/>
      <c r="B41" s="134"/>
      <c r="C41" s="134"/>
      <c r="D41" s="134"/>
      <c r="E41" s="136"/>
      <c r="F41" s="5">
        <v>70</v>
      </c>
      <c r="G41" s="138"/>
    </row>
    <row r="42" spans="1:7" ht="21" customHeight="1" x14ac:dyDescent="0.15">
      <c r="A42" s="11"/>
      <c r="B42" s="13"/>
      <c r="C42" s="13"/>
      <c r="D42" s="13"/>
      <c r="E42" s="15"/>
      <c r="F42" s="4"/>
      <c r="G42" s="17"/>
    </row>
    <row r="43" spans="1:7" ht="21" customHeight="1" x14ac:dyDescent="0.15">
      <c r="A43" s="12"/>
      <c r="B43" s="14"/>
      <c r="C43" s="14" t="s">
        <v>76</v>
      </c>
      <c r="D43" s="14" t="s">
        <v>77</v>
      </c>
      <c r="E43" s="16" t="s">
        <v>13</v>
      </c>
      <c r="F43" s="5">
        <v>90</v>
      </c>
      <c r="G43" s="18"/>
    </row>
    <row r="44" spans="1:7" ht="21" customHeight="1" x14ac:dyDescent="0.15">
      <c r="A44" s="131" t="s">
        <v>35</v>
      </c>
      <c r="B44" s="133"/>
      <c r="C44" s="133"/>
      <c r="D44" s="133"/>
      <c r="E44" s="135" t="s">
        <v>9</v>
      </c>
      <c r="F44" s="3"/>
      <c r="G44" s="137"/>
    </row>
    <row r="45" spans="1:7" ht="21" customHeight="1" x14ac:dyDescent="0.15">
      <c r="A45" s="132"/>
      <c r="B45" s="134"/>
      <c r="C45" s="134"/>
      <c r="D45" s="134"/>
      <c r="E45" s="136"/>
      <c r="F45" s="2">
        <v>1</v>
      </c>
      <c r="G45" s="138"/>
    </row>
    <row r="46" spans="1:7" ht="21" customHeight="1" x14ac:dyDescent="0.15">
      <c r="A46" s="131"/>
      <c r="B46" s="133" t="s">
        <v>36</v>
      </c>
      <c r="C46" s="133"/>
      <c r="D46" s="133"/>
      <c r="E46" s="135" t="s">
        <v>9</v>
      </c>
      <c r="F46" s="3"/>
      <c r="G46" s="137"/>
    </row>
    <row r="47" spans="1:7" ht="21" customHeight="1" x14ac:dyDescent="0.15">
      <c r="A47" s="132"/>
      <c r="B47" s="134"/>
      <c r="C47" s="134"/>
      <c r="D47" s="134"/>
      <c r="E47" s="136"/>
      <c r="F47" s="2">
        <v>1</v>
      </c>
      <c r="G47" s="138"/>
    </row>
    <row r="48" spans="1:7" ht="21" customHeight="1" x14ac:dyDescent="0.15">
      <c r="A48" s="131"/>
      <c r="B48" s="133"/>
      <c r="C48" s="133" t="s">
        <v>37</v>
      </c>
      <c r="D48" s="133" t="s">
        <v>38</v>
      </c>
      <c r="E48" s="135" t="s">
        <v>34</v>
      </c>
      <c r="F48" s="6"/>
      <c r="G48" s="137"/>
    </row>
    <row r="49" spans="1:7" ht="21" customHeight="1" x14ac:dyDescent="0.15">
      <c r="A49" s="132"/>
      <c r="B49" s="134"/>
      <c r="C49" s="134"/>
      <c r="D49" s="134"/>
      <c r="E49" s="136"/>
      <c r="F49" s="5">
        <v>147.1</v>
      </c>
      <c r="G49" s="138"/>
    </row>
    <row r="50" spans="1:7" ht="21" customHeight="1" x14ac:dyDescent="0.15">
      <c r="A50" s="131"/>
      <c r="B50" s="133"/>
      <c r="C50" s="133" t="s">
        <v>39</v>
      </c>
      <c r="D50" s="133" t="s">
        <v>40</v>
      </c>
      <c r="E50" s="135" t="s">
        <v>13</v>
      </c>
      <c r="F50" s="6"/>
      <c r="G50" s="137"/>
    </row>
    <row r="51" spans="1:7" ht="21" customHeight="1" x14ac:dyDescent="0.15">
      <c r="A51" s="132"/>
      <c r="B51" s="134"/>
      <c r="C51" s="134"/>
      <c r="D51" s="134"/>
      <c r="E51" s="136"/>
      <c r="F51" s="5">
        <v>4</v>
      </c>
      <c r="G51" s="138"/>
    </row>
    <row r="52" spans="1:7" ht="21" customHeight="1" x14ac:dyDescent="0.15">
      <c r="A52" s="131"/>
      <c r="B52" s="133"/>
      <c r="C52" s="133" t="s">
        <v>33</v>
      </c>
      <c r="D52" s="133" t="s">
        <v>78</v>
      </c>
      <c r="E52" s="135" t="s">
        <v>23</v>
      </c>
      <c r="F52" s="6"/>
      <c r="G52" s="137"/>
    </row>
    <row r="53" spans="1:7" ht="21" customHeight="1" x14ac:dyDescent="0.15">
      <c r="A53" s="132"/>
      <c r="B53" s="134"/>
      <c r="C53" s="134"/>
      <c r="D53" s="134"/>
      <c r="E53" s="136"/>
      <c r="F53" s="5">
        <v>88</v>
      </c>
      <c r="G53" s="138"/>
    </row>
    <row r="54" spans="1:7" ht="21" customHeight="1" x14ac:dyDescent="0.15">
      <c r="A54" s="131"/>
      <c r="B54" s="133"/>
      <c r="C54" s="133" t="s">
        <v>41</v>
      </c>
      <c r="D54" s="133" t="s">
        <v>42</v>
      </c>
      <c r="E54" s="135" t="s">
        <v>13</v>
      </c>
      <c r="F54" s="6"/>
      <c r="G54" s="137"/>
    </row>
    <row r="55" spans="1:7" ht="21" customHeight="1" x14ac:dyDescent="0.15">
      <c r="A55" s="132"/>
      <c r="B55" s="134"/>
      <c r="C55" s="134"/>
      <c r="D55" s="134"/>
      <c r="E55" s="136"/>
      <c r="F55" s="5">
        <v>2</v>
      </c>
      <c r="G55" s="138"/>
    </row>
    <row r="56" spans="1:7" ht="21" customHeight="1" x14ac:dyDescent="0.15">
      <c r="A56" s="131"/>
      <c r="B56" s="133"/>
      <c r="C56" s="133" t="s">
        <v>43</v>
      </c>
      <c r="D56" s="133" t="s">
        <v>44</v>
      </c>
      <c r="E56" s="135" t="s">
        <v>45</v>
      </c>
      <c r="F56" s="3"/>
      <c r="G56" s="137" t="s">
        <v>46</v>
      </c>
    </row>
    <row r="57" spans="1:7" ht="21" customHeight="1" x14ac:dyDescent="0.15">
      <c r="A57" s="132"/>
      <c r="B57" s="134"/>
      <c r="C57" s="134"/>
      <c r="D57" s="134"/>
      <c r="E57" s="136"/>
      <c r="F57" s="2">
        <v>118</v>
      </c>
      <c r="G57" s="138"/>
    </row>
    <row r="58" spans="1:7" ht="21" customHeight="1" x14ac:dyDescent="0.15">
      <c r="A58" s="131"/>
      <c r="B58" s="133"/>
      <c r="C58" s="133" t="s">
        <v>47</v>
      </c>
      <c r="D58" s="133" t="s">
        <v>44</v>
      </c>
      <c r="E58" s="135" t="s">
        <v>45</v>
      </c>
      <c r="F58" s="3"/>
      <c r="G58" s="137" t="s">
        <v>48</v>
      </c>
    </row>
    <row r="59" spans="1:7" ht="21" customHeight="1" x14ac:dyDescent="0.15">
      <c r="A59" s="132"/>
      <c r="B59" s="134"/>
      <c r="C59" s="134"/>
      <c r="D59" s="134"/>
      <c r="E59" s="136"/>
      <c r="F59" s="2">
        <v>29</v>
      </c>
      <c r="G59" s="138"/>
    </row>
    <row r="60" spans="1:7" ht="21" customHeight="1" x14ac:dyDescent="0.15">
      <c r="A60" s="131"/>
      <c r="B60" s="133" t="s">
        <v>49</v>
      </c>
      <c r="C60" s="133"/>
      <c r="D60" s="133"/>
      <c r="E60" s="135" t="s">
        <v>9</v>
      </c>
      <c r="F60" s="3"/>
      <c r="G60" s="137"/>
    </row>
    <row r="61" spans="1:7" ht="21" customHeight="1" x14ac:dyDescent="0.15">
      <c r="A61" s="132"/>
      <c r="B61" s="134"/>
      <c r="C61" s="134"/>
      <c r="D61" s="134"/>
      <c r="E61" s="136"/>
      <c r="F61" s="2">
        <v>1</v>
      </c>
      <c r="G61" s="138"/>
    </row>
    <row r="62" spans="1:7" ht="21" customHeight="1" x14ac:dyDescent="0.15">
      <c r="A62" s="131"/>
      <c r="B62" s="133"/>
      <c r="C62" s="133" t="s">
        <v>50</v>
      </c>
      <c r="D62" s="133" t="s">
        <v>52</v>
      </c>
      <c r="E62" s="135" t="s">
        <v>51</v>
      </c>
      <c r="F62" s="3"/>
      <c r="G62" s="137"/>
    </row>
    <row r="63" spans="1:7" ht="21" customHeight="1" x14ac:dyDescent="0.15">
      <c r="A63" s="132"/>
      <c r="B63" s="134"/>
      <c r="C63" s="134"/>
      <c r="D63" s="134"/>
      <c r="E63" s="136"/>
      <c r="F63" s="2">
        <v>1</v>
      </c>
      <c r="G63" s="138"/>
    </row>
    <row r="64" spans="1:7" ht="21" customHeight="1" x14ac:dyDescent="0.15">
      <c r="A64" s="131"/>
      <c r="B64" s="133"/>
      <c r="C64" s="133" t="s">
        <v>53</v>
      </c>
      <c r="D64" s="133" t="s">
        <v>52</v>
      </c>
      <c r="E64" s="135" t="s">
        <v>51</v>
      </c>
      <c r="F64" s="3"/>
      <c r="G64" s="137"/>
    </row>
    <row r="65" spans="1:7" ht="21" customHeight="1" x14ac:dyDescent="0.15">
      <c r="A65" s="132"/>
      <c r="B65" s="134"/>
      <c r="C65" s="134"/>
      <c r="D65" s="134"/>
      <c r="E65" s="136"/>
      <c r="F65" s="2">
        <v>1</v>
      </c>
      <c r="G65" s="138"/>
    </row>
    <row r="66" spans="1:7" ht="21" customHeight="1" x14ac:dyDescent="0.15">
      <c r="A66" s="131"/>
      <c r="B66" s="133" t="s">
        <v>54</v>
      </c>
      <c r="C66" s="133"/>
      <c r="D66" s="133"/>
      <c r="E66" s="135" t="s">
        <v>9</v>
      </c>
      <c r="F66" s="3"/>
      <c r="G66" s="137"/>
    </row>
    <row r="67" spans="1:7" ht="21" customHeight="1" x14ac:dyDescent="0.15">
      <c r="A67" s="132"/>
      <c r="B67" s="134"/>
      <c r="C67" s="134"/>
      <c r="D67" s="134"/>
      <c r="E67" s="136"/>
      <c r="F67" s="2">
        <v>1</v>
      </c>
      <c r="G67" s="138"/>
    </row>
    <row r="68" spans="1:7" ht="21" customHeight="1" x14ac:dyDescent="0.15">
      <c r="A68" s="131"/>
      <c r="B68" s="133"/>
      <c r="C68" s="133" t="s">
        <v>54</v>
      </c>
      <c r="D68" s="133" t="s">
        <v>55</v>
      </c>
      <c r="E68" s="135" t="s">
        <v>34</v>
      </c>
      <c r="F68" s="6"/>
      <c r="G68" s="137"/>
    </row>
    <row r="69" spans="1:7" ht="21" customHeight="1" thickBot="1" x14ac:dyDescent="0.2">
      <c r="A69" s="132"/>
      <c r="B69" s="134"/>
      <c r="C69" s="134"/>
      <c r="D69" s="134"/>
      <c r="E69" s="136"/>
      <c r="F69" s="5">
        <v>2</v>
      </c>
      <c r="G69" s="138"/>
    </row>
    <row r="70" spans="1:7" ht="3.95" customHeight="1" x14ac:dyDescent="0.15">
      <c r="A70" s="7"/>
      <c r="B70" s="7"/>
      <c r="C70" s="7"/>
      <c r="D70" s="7"/>
      <c r="E70" s="7"/>
      <c r="F70" s="7"/>
      <c r="G70" s="7"/>
    </row>
    <row r="71" spans="1:7" ht="18" customHeight="1" x14ac:dyDescent="0.15">
      <c r="A71" s="1" t="s">
        <v>0</v>
      </c>
      <c r="B71" s="1"/>
      <c r="C71" s="1"/>
      <c r="D71" s="1"/>
      <c r="E71" s="1"/>
      <c r="F71" s="1"/>
      <c r="G71" s="1"/>
    </row>
    <row r="73" spans="1:7" ht="18" customHeight="1" thickBot="1" x14ac:dyDescent="0.2">
      <c r="A73" s="8" t="s">
        <v>1</v>
      </c>
      <c r="B73" s="9" t="s">
        <v>2</v>
      </c>
      <c r="C73" s="9" t="s">
        <v>3</v>
      </c>
      <c r="D73" s="9" t="s">
        <v>4</v>
      </c>
      <c r="E73" s="9" t="s">
        <v>5</v>
      </c>
      <c r="F73" s="9" t="s">
        <v>6</v>
      </c>
      <c r="G73" s="10" t="s">
        <v>7</v>
      </c>
    </row>
    <row r="74" spans="1:7" ht="21" customHeight="1" x14ac:dyDescent="0.15">
      <c r="A74" s="131" t="s">
        <v>56</v>
      </c>
      <c r="B74" s="133"/>
      <c r="C74" s="133"/>
      <c r="D74" s="133"/>
      <c r="E74" s="135" t="s">
        <v>9</v>
      </c>
      <c r="F74" s="3"/>
      <c r="G74" s="137"/>
    </row>
    <row r="75" spans="1:7" ht="21" customHeight="1" x14ac:dyDescent="0.15">
      <c r="A75" s="132"/>
      <c r="B75" s="134"/>
      <c r="C75" s="134"/>
      <c r="D75" s="134"/>
      <c r="E75" s="136"/>
      <c r="F75" s="2">
        <v>1</v>
      </c>
      <c r="G75" s="138"/>
    </row>
    <row r="76" spans="1:7" ht="21" customHeight="1" x14ac:dyDescent="0.15">
      <c r="A76" s="131"/>
      <c r="B76" s="133" t="s">
        <v>57</v>
      </c>
      <c r="C76" s="133"/>
      <c r="D76" s="133"/>
      <c r="E76" s="135" t="s">
        <v>9</v>
      </c>
      <c r="F76" s="3"/>
      <c r="G76" s="137"/>
    </row>
    <row r="77" spans="1:7" ht="21" customHeight="1" x14ac:dyDescent="0.15">
      <c r="A77" s="132"/>
      <c r="B77" s="134"/>
      <c r="C77" s="134"/>
      <c r="D77" s="134"/>
      <c r="E77" s="136"/>
      <c r="F77" s="2">
        <v>1</v>
      </c>
      <c r="G77" s="138"/>
    </row>
    <row r="78" spans="1:7" ht="21" customHeight="1" x14ac:dyDescent="0.15">
      <c r="A78" s="131"/>
      <c r="B78" s="133"/>
      <c r="C78" s="133" t="s">
        <v>58</v>
      </c>
      <c r="D78" s="133" t="s">
        <v>59</v>
      </c>
      <c r="E78" s="135" t="s">
        <v>34</v>
      </c>
      <c r="F78" s="6"/>
      <c r="G78" s="137"/>
    </row>
    <row r="79" spans="1:7" ht="21" customHeight="1" x14ac:dyDescent="0.15">
      <c r="A79" s="132"/>
      <c r="B79" s="134"/>
      <c r="C79" s="134"/>
      <c r="D79" s="134"/>
      <c r="E79" s="136"/>
      <c r="F79" s="5">
        <v>180</v>
      </c>
      <c r="G79" s="138"/>
    </row>
    <row r="80" spans="1:7" ht="21" customHeight="1" x14ac:dyDescent="0.15">
      <c r="A80" s="131"/>
      <c r="B80" s="133"/>
      <c r="C80" s="133" t="s">
        <v>60</v>
      </c>
      <c r="D80" s="133" t="s">
        <v>61</v>
      </c>
      <c r="E80" s="135" t="s">
        <v>23</v>
      </c>
      <c r="F80" s="6"/>
      <c r="G80" s="137"/>
    </row>
    <row r="81" spans="1:7" ht="21" customHeight="1" x14ac:dyDescent="0.15">
      <c r="A81" s="132"/>
      <c r="B81" s="134"/>
      <c r="C81" s="134"/>
      <c r="D81" s="134"/>
      <c r="E81" s="136"/>
      <c r="F81" s="5">
        <v>480</v>
      </c>
      <c r="G81" s="138"/>
    </row>
    <row r="82" spans="1:7" ht="21" customHeight="1" x14ac:dyDescent="0.15">
      <c r="A82" s="131"/>
      <c r="B82" s="133"/>
      <c r="C82" s="133" t="s">
        <v>62</v>
      </c>
      <c r="D82" s="133" t="s">
        <v>63</v>
      </c>
      <c r="E82" s="135" t="s">
        <v>13</v>
      </c>
      <c r="F82" s="6"/>
      <c r="G82" s="137"/>
    </row>
    <row r="83" spans="1:7" ht="21" customHeight="1" x14ac:dyDescent="0.15">
      <c r="A83" s="132"/>
      <c r="B83" s="134"/>
      <c r="C83" s="134"/>
      <c r="D83" s="134"/>
      <c r="E83" s="136"/>
      <c r="F83" s="5">
        <v>24</v>
      </c>
      <c r="G83" s="138"/>
    </row>
    <row r="84" spans="1:7" ht="21" customHeight="1" x14ac:dyDescent="0.15">
      <c r="A84" s="131"/>
      <c r="B84" s="133"/>
      <c r="C84" s="133" t="s">
        <v>64</v>
      </c>
      <c r="D84" s="133" t="s">
        <v>65</v>
      </c>
      <c r="E84" s="135" t="s">
        <v>66</v>
      </c>
      <c r="F84" s="6"/>
      <c r="G84" s="137"/>
    </row>
    <row r="85" spans="1:7" ht="21" customHeight="1" x14ac:dyDescent="0.15">
      <c r="A85" s="132"/>
      <c r="B85" s="134"/>
      <c r="C85" s="134"/>
      <c r="D85" s="134"/>
      <c r="E85" s="136"/>
      <c r="F85" s="5">
        <v>57</v>
      </c>
      <c r="G85" s="138"/>
    </row>
    <row r="86" spans="1:7" ht="21" customHeight="1" x14ac:dyDescent="0.15">
      <c r="A86" s="131"/>
      <c r="B86" s="133" t="s">
        <v>67</v>
      </c>
      <c r="C86" s="133"/>
      <c r="D86" s="133"/>
      <c r="E86" s="135" t="s">
        <v>9</v>
      </c>
      <c r="F86" s="3"/>
      <c r="G86" s="137"/>
    </row>
    <row r="87" spans="1:7" ht="21" customHeight="1" x14ac:dyDescent="0.15">
      <c r="A87" s="132"/>
      <c r="B87" s="134"/>
      <c r="C87" s="134"/>
      <c r="D87" s="134"/>
      <c r="E87" s="136"/>
      <c r="F87" s="2">
        <v>1</v>
      </c>
      <c r="G87" s="138"/>
    </row>
    <row r="88" spans="1:7" ht="21" customHeight="1" x14ac:dyDescent="0.15">
      <c r="A88" s="131"/>
      <c r="B88" s="133"/>
      <c r="C88" s="133" t="s">
        <v>80</v>
      </c>
      <c r="D88" s="133" t="s">
        <v>79</v>
      </c>
      <c r="E88" s="135" t="s">
        <v>13</v>
      </c>
      <c r="F88" s="6"/>
      <c r="G88" s="137" t="s">
        <v>68</v>
      </c>
    </row>
    <row r="89" spans="1:7" ht="21" customHeight="1" x14ac:dyDescent="0.15">
      <c r="A89" s="132"/>
      <c r="B89" s="134"/>
      <c r="C89" s="134"/>
      <c r="D89" s="134"/>
      <c r="E89" s="136"/>
      <c r="F89" s="5">
        <v>4</v>
      </c>
      <c r="G89" s="138"/>
    </row>
    <row r="90" spans="1:7" ht="21" customHeight="1" x14ac:dyDescent="0.15">
      <c r="A90" s="131"/>
      <c r="B90" s="133"/>
      <c r="C90" s="133" t="s">
        <v>69</v>
      </c>
      <c r="D90" s="133" t="s">
        <v>81</v>
      </c>
      <c r="E90" s="135" t="s">
        <v>13</v>
      </c>
      <c r="F90" s="6"/>
      <c r="G90" s="137"/>
    </row>
    <row r="91" spans="1:7" ht="21" customHeight="1" x14ac:dyDescent="0.15">
      <c r="A91" s="132"/>
      <c r="B91" s="134"/>
      <c r="C91" s="134"/>
      <c r="D91" s="134"/>
      <c r="E91" s="136"/>
      <c r="F91" s="5">
        <v>4</v>
      </c>
      <c r="G91" s="138"/>
    </row>
    <row r="92" spans="1:7" ht="21" customHeight="1" x14ac:dyDescent="0.15">
      <c r="A92" s="131"/>
      <c r="B92" s="133"/>
      <c r="C92" s="133" t="s">
        <v>64</v>
      </c>
      <c r="D92" s="133" t="s">
        <v>82</v>
      </c>
      <c r="E92" s="135" t="s">
        <v>66</v>
      </c>
      <c r="F92" s="6"/>
      <c r="G92" s="137"/>
    </row>
    <row r="93" spans="1:7" ht="21" customHeight="1" x14ac:dyDescent="0.15">
      <c r="A93" s="132"/>
      <c r="B93" s="134"/>
      <c r="C93" s="134"/>
      <c r="D93" s="134"/>
      <c r="E93" s="136"/>
      <c r="F93" s="5">
        <v>9</v>
      </c>
      <c r="G93" s="138"/>
    </row>
    <row r="94" spans="1:7" ht="21" customHeight="1" x14ac:dyDescent="0.15">
      <c r="A94" s="131" t="s">
        <v>70</v>
      </c>
      <c r="B94" s="133"/>
      <c r="C94" s="133"/>
      <c r="D94" s="133"/>
      <c r="E94" s="135" t="s">
        <v>9</v>
      </c>
      <c r="F94" s="3"/>
      <c r="G94" s="137"/>
    </row>
    <row r="95" spans="1:7" ht="21" customHeight="1" x14ac:dyDescent="0.15">
      <c r="A95" s="132"/>
      <c r="B95" s="134"/>
      <c r="C95" s="134"/>
      <c r="D95" s="134"/>
      <c r="E95" s="136"/>
      <c r="F95" s="2">
        <v>1</v>
      </c>
      <c r="G95" s="138"/>
    </row>
    <row r="96" spans="1:7" ht="21" customHeight="1" x14ac:dyDescent="0.15">
      <c r="A96" s="131"/>
      <c r="B96" s="133" t="s">
        <v>71</v>
      </c>
      <c r="C96" s="133"/>
      <c r="D96" s="133"/>
      <c r="E96" s="135" t="s">
        <v>9</v>
      </c>
      <c r="F96" s="3"/>
      <c r="G96" s="137"/>
    </row>
    <row r="97" spans="1:7" ht="21" customHeight="1" x14ac:dyDescent="0.15">
      <c r="A97" s="132"/>
      <c r="B97" s="134"/>
      <c r="C97" s="134"/>
      <c r="D97" s="134"/>
      <c r="E97" s="136"/>
      <c r="F97" s="2">
        <v>1</v>
      </c>
      <c r="G97" s="138"/>
    </row>
    <row r="98" spans="1:7" ht="21" customHeight="1" x14ac:dyDescent="0.15">
      <c r="A98" s="131"/>
      <c r="B98" s="133"/>
      <c r="C98" s="133" t="s">
        <v>72</v>
      </c>
      <c r="D98" s="133" t="s">
        <v>73</v>
      </c>
      <c r="E98" s="135" t="s">
        <v>23</v>
      </c>
      <c r="F98" s="6"/>
      <c r="G98" s="137"/>
    </row>
    <row r="99" spans="1:7" ht="21" customHeight="1" x14ac:dyDescent="0.15">
      <c r="A99" s="132"/>
      <c r="B99" s="134"/>
      <c r="C99" s="134"/>
      <c r="D99" s="134"/>
      <c r="E99" s="136"/>
      <c r="F99" s="5">
        <v>521</v>
      </c>
      <c r="G99" s="138"/>
    </row>
    <row r="100" spans="1:7" ht="21" customHeight="1" x14ac:dyDescent="0.15">
      <c r="A100" s="131"/>
      <c r="B100" s="133"/>
      <c r="C100" s="133" t="s">
        <v>96</v>
      </c>
      <c r="D100" s="133" t="s">
        <v>97</v>
      </c>
      <c r="E100" s="135" t="s">
        <v>98</v>
      </c>
      <c r="F100" s="6"/>
      <c r="G100" s="137"/>
    </row>
    <row r="101" spans="1:7" ht="21" customHeight="1" x14ac:dyDescent="0.15">
      <c r="A101" s="132"/>
      <c r="B101" s="134"/>
      <c r="C101" s="134"/>
      <c r="D101" s="134"/>
      <c r="E101" s="136"/>
      <c r="F101" s="5">
        <v>7</v>
      </c>
      <c r="G101" s="138"/>
    </row>
    <row r="102" spans="1:7" ht="21" customHeight="1" x14ac:dyDescent="0.15">
      <c r="A102" s="131"/>
      <c r="B102" s="133"/>
      <c r="C102" s="133" t="s">
        <v>74</v>
      </c>
      <c r="D102" s="133" t="s">
        <v>75</v>
      </c>
      <c r="E102" s="135" t="s">
        <v>23</v>
      </c>
      <c r="F102" s="6"/>
      <c r="G102" s="137"/>
    </row>
    <row r="103" spans="1:7" ht="21" customHeight="1" thickBot="1" x14ac:dyDescent="0.2">
      <c r="A103" s="132"/>
      <c r="B103" s="134"/>
      <c r="C103" s="134"/>
      <c r="D103" s="134"/>
      <c r="E103" s="136"/>
      <c r="F103" s="5">
        <v>7</v>
      </c>
      <c r="G103" s="138"/>
    </row>
    <row r="104" spans="1:7" ht="3.95" customHeight="1" x14ac:dyDescent="0.15">
      <c r="A104" s="7"/>
      <c r="B104" s="7"/>
      <c r="C104" s="7"/>
      <c r="D104" s="7"/>
      <c r="E104" s="7"/>
      <c r="F104" s="7"/>
      <c r="G104" s="7"/>
    </row>
    <row r="105" spans="1:7" ht="18" customHeight="1" x14ac:dyDescent="0.15">
      <c r="A105" s="1" t="s">
        <v>0</v>
      </c>
      <c r="B105" s="1"/>
      <c r="C105" s="1"/>
      <c r="D105" s="1"/>
      <c r="E105" s="1"/>
      <c r="F105" s="1"/>
      <c r="G105" s="1"/>
    </row>
    <row r="107" spans="1:7" ht="18" customHeight="1" thickBot="1" x14ac:dyDescent="0.2">
      <c r="A107" s="8" t="s">
        <v>1</v>
      </c>
      <c r="B107" s="9" t="s">
        <v>2</v>
      </c>
      <c r="C107" s="9" t="s">
        <v>3</v>
      </c>
      <c r="D107" s="9" t="s">
        <v>4</v>
      </c>
      <c r="E107" s="9" t="s">
        <v>5</v>
      </c>
      <c r="F107" s="9" t="s">
        <v>6</v>
      </c>
      <c r="G107" s="10" t="s">
        <v>7</v>
      </c>
    </row>
    <row r="108" spans="1:7" ht="21" customHeight="1" x14ac:dyDescent="0.15">
      <c r="A108" s="131" t="s">
        <v>92</v>
      </c>
      <c r="B108" s="133"/>
      <c r="C108" s="133"/>
      <c r="D108" s="133"/>
      <c r="E108" s="135" t="s">
        <v>9</v>
      </c>
      <c r="F108" s="6"/>
      <c r="G108" s="137"/>
    </row>
    <row r="109" spans="1:7" ht="21" customHeight="1" x14ac:dyDescent="0.15">
      <c r="A109" s="132"/>
      <c r="B109" s="134"/>
      <c r="C109" s="134"/>
      <c r="D109" s="134"/>
      <c r="E109" s="136"/>
      <c r="F109" s="2">
        <v>1</v>
      </c>
      <c r="G109" s="138"/>
    </row>
    <row r="110" spans="1:7" ht="21" customHeight="1" x14ac:dyDescent="0.15">
      <c r="A110" s="131"/>
      <c r="B110" s="133" t="s">
        <v>93</v>
      </c>
      <c r="C110" s="133"/>
      <c r="D110" s="133"/>
      <c r="E110" s="135" t="s">
        <v>9</v>
      </c>
      <c r="F110" s="6"/>
      <c r="G110" s="137"/>
    </row>
    <row r="111" spans="1:7" ht="21" customHeight="1" x14ac:dyDescent="0.15">
      <c r="A111" s="132"/>
      <c r="B111" s="134"/>
      <c r="C111" s="134"/>
      <c r="D111" s="134"/>
      <c r="E111" s="136"/>
      <c r="F111" s="2">
        <v>1</v>
      </c>
      <c r="G111" s="138"/>
    </row>
    <row r="112" spans="1:7" ht="21" customHeight="1" x14ac:dyDescent="0.15">
      <c r="A112" s="131"/>
      <c r="B112" s="133"/>
      <c r="C112" s="133" t="s">
        <v>94</v>
      </c>
      <c r="D112" s="133"/>
      <c r="E112" s="135" t="s">
        <v>95</v>
      </c>
      <c r="F112" s="6"/>
      <c r="G112" s="137"/>
    </row>
    <row r="113" spans="1:7" ht="21" customHeight="1" x14ac:dyDescent="0.15">
      <c r="A113" s="132"/>
      <c r="B113" s="134"/>
      <c r="C113" s="134"/>
      <c r="D113" s="134"/>
      <c r="E113" s="136"/>
      <c r="F113" s="5">
        <v>3</v>
      </c>
      <c r="G113" s="138"/>
    </row>
    <row r="114" spans="1:7" ht="21" customHeight="1" x14ac:dyDescent="0.15">
      <c r="A114" s="131" t="s">
        <v>83</v>
      </c>
      <c r="B114" s="133"/>
      <c r="C114" s="133"/>
      <c r="D114" s="133"/>
      <c r="E114" s="139" t="s">
        <v>9</v>
      </c>
      <c r="F114" s="4"/>
      <c r="G114" s="137"/>
    </row>
    <row r="115" spans="1:7" ht="21" customHeight="1" x14ac:dyDescent="0.15">
      <c r="A115" s="132"/>
      <c r="B115" s="134"/>
      <c r="C115" s="134"/>
      <c r="D115" s="134"/>
      <c r="E115" s="136"/>
      <c r="F115" s="2">
        <v>1</v>
      </c>
      <c r="G115" s="138"/>
    </row>
    <row r="116" spans="1:7" ht="21" customHeight="1" x14ac:dyDescent="0.15">
      <c r="A116" s="131"/>
      <c r="B116" s="133" t="s">
        <v>84</v>
      </c>
      <c r="C116" s="133"/>
      <c r="D116" s="133"/>
      <c r="E116" s="139" t="s">
        <v>9</v>
      </c>
      <c r="F116" s="4"/>
      <c r="G116" s="137"/>
    </row>
    <row r="117" spans="1:7" ht="21" customHeight="1" x14ac:dyDescent="0.15">
      <c r="A117" s="132"/>
      <c r="B117" s="134"/>
      <c r="C117" s="134"/>
      <c r="D117" s="134"/>
      <c r="E117" s="136"/>
      <c r="F117" s="2">
        <v>1</v>
      </c>
      <c r="G117" s="138"/>
    </row>
    <row r="118" spans="1:7" ht="21" customHeight="1" x14ac:dyDescent="0.15">
      <c r="A118" s="131"/>
      <c r="B118" s="133"/>
      <c r="C118" s="133" t="s">
        <v>85</v>
      </c>
      <c r="D118" s="133"/>
      <c r="E118" s="139" t="s">
        <v>87</v>
      </c>
      <c r="F118" s="4"/>
      <c r="G118" s="137"/>
    </row>
    <row r="119" spans="1:7" ht="21" customHeight="1" x14ac:dyDescent="0.15">
      <c r="A119" s="132"/>
      <c r="B119" s="134"/>
      <c r="C119" s="134"/>
      <c r="D119" s="134"/>
      <c r="E119" s="136"/>
      <c r="F119" s="5">
        <v>1</v>
      </c>
      <c r="G119" s="138"/>
    </row>
    <row r="120" spans="1:7" ht="21" customHeight="1" x14ac:dyDescent="0.15">
      <c r="A120" s="131"/>
      <c r="B120" s="133"/>
      <c r="C120" s="133" t="s">
        <v>86</v>
      </c>
      <c r="D120" s="133"/>
      <c r="E120" s="139" t="s">
        <v>88</v>
      </c>
      <c r="F120" s="4"/>
      <c r="G120" s="137"/>
    </row>
    <row r="121" spans="1:7" ht="21" customHeight="1" x14ac:dyDescent="0.15">
      <c r="A121" s="132"/>
      <c r="B121" s="134"/>
      <c r="C121" s="134"/>
      <c r="D121" s="134"/>
      <c r="E121" s="136"/>
      <c r="F121" s="5"/>
      <c r="G121" s="138"/>
    </row>
    <row r="122" spans="1:7" ht="21" customHeight="1" x14ac:dyDescent="0.15">
      <c r="A122" s="131"/>
      <c r="B122" s="133" t="s">
        <v>89</v>
      </c>
      <c r="C122" s="133"/>
      <c r="D122" s="133"/>
      <c r="E122" s="139" t="s">
        <v>9</v>
      </c>
      <c r="F122" s="4"/>
      <c r="G122" s="137"/>
    </row>
    <row r="123" spans="1:7" ht="21" customHeight="1" x14ac:dyDescent="0.15">
      <c r="A123" s="132"/>
      <c r="B123" s="134"/>
      <c r="C123" s="134"/>
      <c r="D123" s="134"/>
      <c r="E123" s="136"/>
      <c r="F123" s="2">
        <v>1</v>
      </c>
      <c r="G123" s="138"/>
    </row>
    <row r="124" spans="1:7" ht="21" customHeight="1" x14ac:dyDescent="0.15">
      <c r="A124" s="131"/>
      <c r="B124" s="133"/>
      <c r="C124" s="133" t="s">
        <v>90</v>
      </c>
      <c r="D124" s="133"/>
      <c r="E124" s="139" t="s">
        <v>91</v>
      </c>
      <c r="F124" s="4"/>
      <c r="G124" s="137"/>
    </row>
    <row r="125" spans="1:7" ht="21" customHeight="1" thickBot="1" x14ac:dyDescent="0.2">
      <c r="A125" s="132"/>
      <c r="B125" s="134"/>
      <c r="C125" s="134"/>
      <c r="D125" s="134"/>
      <c r="E125" s="136"/>
      <c r="F125" s="5">
        <v>36</v>
      </c>
      <c r="G125" s="138"/>
    </row>
    <row r="126" spans="1:7" ht="3.95" customHeight="1" x14ac:dyDescent="0.15">
      <c r="A126" s="7"/>
      <c r="B126" s="7"/>
      <c r="C126" s="7"/>
      <c r="D126" s="7"/>
      <c r="E126" s="7"/>
      <c r="F126" s="7"/>
      <c r="G126" s="7"/>
    </row>
  </sheetData>
  <mergeCells count="324">
    <mergeCell ref="A118:A119"/>
    <mergeCell ref="B118:B119"/>
    <mergeCell ref="C118:C119"/>
    <mergeCell ref="D118:D119"/>
    <mergeCell ref="E118:E119"/>
    <mergeCell ref="G118:G119"/>
    <mergeCell ref="A114:A115"/>
    <mergeCell ref="B114:B115"/>
    <mergeCell ref="C114:C115"/>
    <mergeCell ref="D114:D115"/>
    <mergeCell ref="E114:E115"/>
    <mergeCell ref="G114:G115"/>
    <mergeCell ref="A98:A99"/>
    <mergeCell ref="B98:B99"/>
    <mergeCell ref="C98:C99"/>
    <mergeCell ref="D98:D99"/>
    <mergeCell ref="E98:E99"/>
    <mergeCell ref="G98:G99"/>
    <mergeCell ref="A94:A95"/>
    <mergeCell ref="B94:B95"/>
    <mergeCell ref="C94:C95"/>
    <mergeCell ref="D94:D95"/>
    <mergeCell ref="E94:E95"/>
    <mergeCell ref="G94:G95"/>
    <mergeCell ref="A96:A97"/>
    <mergeCell ref="B96:B97"/>
    <mergeCell ref="C96:C97"/>
    <mergeCell ref="D96:D97"/>
    <mergeCell ref="E96:E97"/>
    <mergeCell ref="G96:G97"/>
    <mergeCell ref="A92:A93"/>
    <mergeCell ref="B92:B93"/>
    <mergeCell ref="C92:C93"/>
    <mergeCell ref="D92:D93"/>
    <mergeCell ref="E92:E93"/>
    <mergeCell ref="G92:G93"/>
    <mergeCell ref="A90:A91"/>
    <mergeCell ref="B90:B91"/>
    <mergeCell ref="C90:C91"/>
    <mergeCell ref="D90:D91"/>
    <mergeCell ref="E90:E91"/>
    <mergeCell ref="G90:G91"/>
    <mergeCell ref="A88:A89"/>
    <mergeCell ref="B88:B89"/>
    <mergeCell ref="C88:C89"/>
    <mergeCell ref="D88:D89"/>
    <mergeCell ref="E88:E89"/>
    <mergeCell ref="G88:G89"/>
    <mergeCell ref="A86:A87"/>
    <mergeCell ref="B86:B87"/>
    <mergeCell ref="C86:C87"/>
    <mergeCell ref="D86:D87"/>
    <mergeCell ref="E86:E87"/>
    <mergeCell ref="G86:G87"/>
    <mergeCell ref="A82:A83"/>
    <mergeCell ref="B82:B83"/>
    <mergeCell ref="C82:C83"/>
    <mergeCell ref="D82:D83"/>
    <mergeCell ref="E82:E83"/>
    <mergeCell ref="G82:G83"/>
    <mergeCell ref="A84:A85"/>
    <mergeCell ref="B84:B85"/>
    <mergeCell ref="C84:C85"/>
    <mergeCell ref="D84:D85"/>
    <mergeCell ref="E84:E85"/>
    <mergeCell ref="G84:G85"/>
    <mergeCell ref="A80:A81"/>
    <mergeCell ref="B80:B81"/>
    <mergeCell ref="C80:C81"/>
    <mergeCell ref="D80:D81"/>
    <mergeCell ref="E80:E81"/>
    <mergeCell ref="G80:G81"/>
    <mergeCell ref="A76:A77"/>
    <mergeCell ref="B76:B77"/>
    <mergeCell ref="C76:C77"/>
    <mergeCell ref="D76:D77"/>
    <mergeCell ref="E76:E77"/>
    <mergeCell ref="G76:G77"/>
    <mergeCell ref="A78:A79"/>
    <mergeCell ref="B78:B79"/>
    <mergeCell ref="C78:C79"/>
    <mergeCell ref="D78:D79"/>
    <mergeCell ref="E78:E79"/>
    <mergeCell ref="G78:G79"/>
    <mergeCell ref="A74:A75"/>
    <mergeCell ref="B74:B75"/>
    <mergeCell ref="C74:C75"/>
    <mergeCell ref="D74:D75"/>
    <mergeCell ref="E74:E75"/>
    <mergeCell ref="G74:G75"/>
    <mergeCell ref="A68:A69"/>
    <mergeCell ref="B68:B69"/>
    <mergeCell ref="C68:C69"/>
    <mergeCell ref="D68:D69"/>
    <mergeCell ref="E68:E69"/>
    <mergeCell ref="G68:G69"/>
    <mergeCell ref="A66:A67"/>
    <mergeCell ref="B66:B67"/>
    <mergeCell ref="C66:C67"/>
    <mergeCell ref="D66:D67"/>
    <mergeCell ref="E66:E67"/>
    <mergeCell ref="G66:G67"/>
    <mergeCell ref="A64:A65"/>
    <mergeCell ref="B64:B65"/>
    <mergeCell ref="C64:C65"/>
    <mergeCell ref="D64:D65"/>
    <mergeCell ref="E64:E65"/>
    <mergeCell ref="G64:G65"/>
    <mergeCell ref="A62:A63"/>
    <mergeCell ref="B62:B63"/>
    <mergeCell ref="C62:C63"/>
    <mergeCell ref="D62:D63"/>
    <mergeCell ref="E62:E63"/>
    <mergeCell ref="G62:G63"/>
    <mergeCell ref="A60:A61"/>
    <mergeCell ref="B60:B61"/>
    <mergeCell ref="C60:C61"/>
    <mergeCell ref="D60:D61"/>
    <mergeCell ref="E60:E61"/>
    <mergeCell ref="G60:G61"/>
    <mergeCell ref="A56:A57"/>
    <mergeCell ref="B56:B57"/>
    <mergeCell ref="C56:C57"/>
    <mergeCell ref="D56:D57"/>
    <mergeCell ref="E56:E57"/>
    <mergeCell ref="G56:G57"/>
    <mergeCell ref="A58:A59"/>
    <mergeCell ref="B58:B59"/>
    <mergeCell ref="C58:C59"/>
    <mergeCell ref="D58:D59"/>
    <mergeCell ref="E58:E59"/>
    <mergeCell ref="G58:G59"/>
    <mergeCell ref="A52:A53"/>
    <mergeCell ref="B52:B53"/>
    <mergeCell ref="C52:C53"/>
    <mergeCell ref="D52:D53"/>
    <mergeCell ref="E52:E53"/>
    <mergeCell ref="G52:G53"/>
    <mergeCell ref="A54:A55"/>
    <mergeCell ref="B54:B55"/>
    <mergeCell ref="C54:C55"/>
    <mergeCell ref="D54:D55"/>
    <mergeCell ref="E54:E55"/>
    <mergeCell ref="G54:G55"/>
    <mergeCell ref="A50:A51"/>
    <mergeCell ref="B50:B51"/>
    <mergeCell ref="C50:C51"/>
    <mergeCell ref="D50:D51"/>
    <mergeCell ref="E50:E51"/>
    <mergeCell ref="G50:G51"/>
    <mergeCell ref="A46:A47"/>
    <mergeCell ref="B46:B47"/>
    <mergeCell ref="C46:C47"/>
    <mergeCell ref="D46:D47"/>
    <mergeCell ref="E46:E47"/>
    <mergeCell ref="G46:G47"/>
    <mergeCell ref="A48:A49"/>
    <mergeCell ref="B48:B49"/>
    <mergeCell ref="C48:C49"/>
    <mergeCell ref="D48:D49"/>
    <mergeCell ref="E48:E49"/>
    <mergeCell ref="G48:G49"/>
    <mergeCell ref="A36:A37"/>
    <mergeCell ref="B36:B37"/>
    <mergeCell ref="C36:C37"/>
    <mergeCell ref="D36:D37"/>
    <mergeCell ref="E36:E37"/>
    <mergeCell ref="G36:G37"/>
    <mergeCell ref="A44:A45"/>
    <mergeCell ref="B44:B45"/>
    <mergeCell ref="C44:C45"/>
    <mergeCell ref="D44:D45"/>
    <mergeCell ref="E44:E45"/>
    <mergeCell ref="G44:G45"/>
    <mergeCell ref="A38:A39"/>
    <mergeCell ref="B38:B39"/>
    <mergeCell ref="C38:C39"/>
    <mergeCell ref="D38:D39"/>
    <mergeCell ref="E38:E39"/>
    <mergeCell ref="G38:G39"/>
    <mergeCell ref="A40:A41"/>
    <mergeCell ref="B40:B41"/>
    <mergeCell ref="C40:C41"/>
    <mergeCell ref="D40:D41"/>
    <mergeCell ref="E40:E41"/>
    <mergeCell ref="G40:G41"/>
    <mergeCell ref="A28:A29"/>
    <mergeCell ref="B28:B29"/>
    <mergeCell ref="C28:C29"/>
    <mergeCell ref="D28:D29"/>
    <mergeCell ref="E28:E29"/>
    <mergeCell ref="G28:G29"/>
    <mergeCell ref="A30:A31"/>
    <mergeCell ref="B30:B31"/>
    <mergeCell ref="C30:C31"/>
    <mergeCell ref="D30:D31"/>
    <mergeCell ref="E30:E31"/>
    <mergeCell ref="G30:G31"/>
    <mergeCell ref="A24:A25"/>
    <mergeCell ref="B24:B25"/>
    <mergeCell ref="C24:C25"/>
    <mergeCell ref="D24:D25"/>
    <mergeCell ref="E24:E25"/>
    <mergeCell ref="G24:G25"/>
    <mergeCell ref="A26:A27"/>
    <mergeCell ref="B26:B27"/>
    <mergeCell ref="C26:C27"/>
    <mergeCell ref="D26:D27"/>
    <mergeCell ref="E26:E27"/>
    <mergeCell ref="G26:G27"/>
    <mergeCell ref="A20:A21"/>
    <mergeCell ref="B20:B21"/>
    <mergeCell ref="C20:C21"/>
    <mergeCell ref="D20:D21"/>
    <mergeCell ref="E20:E21"/>
    <mergeCell ref="G20:G21"/>
    <mergeCell ref="A22:A23"/>
    <mergeCell ref="B22:B23"/>
    <mergeCell ref="C22:C23"/>
    <mergeCell ref="D22:D23"/>
    <mergeCell ref="E22:E23"/>
    <mergeCell ref="G22:G23"/>
    <mergeCell ref="A18:A19"/>
    <mergeCell ref="B18:B19"/>
    <mergeCell ref="C18:C19"/>
    <mergeCell ref="D18:D19"/>
    <mergeCell ref="E18:E19"/>
    <mergeCell ref="G18:G19"/>
    <mergeCell ref="A14:A15"/>
    <mergeCell ref="B14:B15"/>
    <mergeCell ref="C14:C15"/>
    <mergeCell ref="D14:D15"/>
    <mergeCell ref="E14:E15"/>
    <mergeCell ref="G14:G15"/>
    <mergeCell ref="A16:A17"/>
    <mergeCell ref="B16:B17"/>
    <mergeCell ref="C16:C17"/>
    <mergeCell ref="D16:D17"/>
    <mergeCell ref="E16:E17"/>
    <mergeCell ref="G16:G17"/>
    <mergeCell ref="A12:A13"/>
    <mergeCell ref="B12:B13"/>
    <mergeCell ref="C12:C13"/>
    <mergeCell ref="D12:D13"/>
    <mergeCell ref="E12:E13"/>
    <mergeCell ref="G12:G13"/>
    <mergeCell ref="A8:A9"/>
    <mergeCell ref="B8:B9"/>
    <mergeCell ref="C8:C9"/>
    <mergeCell ref="D8:D9"/>
    <mergeCell ref="E8:E9"/>
    <mergeCell ref="G8:G9"/>
    <mergeCell ref="A10:A11"/>
    <mergeCell ref="B10:B11"/>
    <mergeCell ref="C10:C11"/>
    <mergeCell ref="D10:D11"/>
    <mergeCell ref="E10:E11"/>
    <mergeCell ref="G10:G11"/>
    <mergeCell ref="A4:A5"/>
    <mergeCell ref="B4:B5"/>
    <mergeCell ref="C4:C5"/>
    <mergeCell ref="D4:D5"/>
    <mergeCell ref="E4:E5"/>
    <mergeCell ref="G4:G5"/>
    <mergeCell ref="A6:A7"/>
    <mergeCell ref="B6:B7"/>
    <mergeCell ref="C6:C7"/>
    <mergeCell ref="D6:D7"/>
    <mergeCell ref="E6:E7"/>
    <mergeCell ref="G6:G7"/>
    <mergeCell ref="A122:A123"/>
    <mergeCell ref="B122:B123"/>
    <mergeCell ref="C122:C123"/>
    <mergeCell ref="D122:D123"/>
    <mergeCell ref="E122:E123"/>
    <mergeCell ref="G122:G123"/>
    <mergeCell ref="A124:A125"/>
    <mergeCell ref="B124:B125"/>
    <mergeCell ref="C124:C125"/>
    <mergeCell ref="D124:D125"/>
    <mergeCell ref="E124:E125"/>
    <mergeCell ref="G124:G125"/>
    <mergeCell ref="A110:A111"/>
    <mergeCell ref="B110:B111"/>
    <mergeCell ref="C110:C111"/>
    <mergeCell ref="D110:D111"/>
    <mergeCell ref="E110:E111"/>
    <mergeCell ref="G110:G111"/>
    <mergeCell ref="A120:A121"/>
    <mergeCell ref="B120:B121"/>
    <mergeCell ref="C120:C121"/>
    <mergeCell ref="D120:D121"/>
    <mergeCell ref="E120:E121"/>
    <mergeCell ref="G120:G121"/>
    <mergeCell ref="A116:A117"/>
    <mergeCell ref="B116:B117"/>
    <mergeCell ref="C116:C117"/>
    <mergeCell ref="D116:D117"/>
    <mergeCell ref="E116:E117"/>
    <mergeCell ref="G116:G117"/>
    <mergeCell ref="A112:A113"/>
    <mergeCell ref="B112:B113"/>
    <mergeCell ref="C112:C113"/>
    <mergeCell ref="D112:D113"/>
    <mergeCell ref="E112:E113"/>
    <mergeCell ref="G112:G113"/>
    <mergeCell ref="A100:A101"/>
    <mergeCell ref="B100:B101"/>
    <mergeCell ref="C100:C101"/>
    <mergeCell ref="D100:D101"/>
    <mergeCell ref="E100:E101"/>
    <mergeCell ref="G100:G101"/>
    <mergeCell ref="A108:A109"/>
    <mergeCell ref="B108:B109"/>
    <mergeCell ref="C108:C109"/>
    <mergeCell ref="D108:D109"/>
    <mergeCell ref="E108:E109"/>
    <mergeCell ref="G108:G109"/>
    <mergeCell ref="A102:A103"/>
    <mergeCell ref="B102:B103"/>
    <mergeCell ref="C102:C103"/>
    <mergeCell ref="D102:D103"/>
    <mergeCell ref="E102:E103"/>
    <mergeCell ref="G102:G103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4" manualBreakCount="4">
    <brk id="32" max="6" man="1"/>
    <brk id="70" max="16383" man="1"/>
    <brk id="104" max="16383" man="1"/>
    <brk id="1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31"/>
  <sheetViews>
    <sheetView showGridLines="0" workbookViewId="0">
      <selection activeCell="J8" sqref="J8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9" width="11.375" customWidth="1"/>
    <col min="10" max="10" width="10.625" customWidth="1"/>
    <col min="11" max="11" width="15.625" customWidth="1"/>
  </cols>
  <sheetData>
    <row r="1" spans="1:11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 x14ac:dyDescent="0.15">
      <c r="A2" t="s">
        <v>162</v>
      </c>
    </row>
    <row r="3" spans="1:11" ht="13.5" customHeight="1" x14ac:dyDescent="0.15">
      <c r="A3" t="s">
        <v>130</v>
      </c>
    </row>
    <row r="4" spans="1:11" ht="3.95" customHeight="1" thickBot="1" x14ac:dyDescent="0.2"/>
    <row r="5" spans="1:11" ht="10.5" customHeight="1" x14ac:dyDescent="0.15">
      <c r="A5" s="35"/>
      <c r="B5" s="34"/>
      <c r="C5" s="34"/>
      <c r="D5" s="34"/>
      <c r="E5" s="34"/>
      <c r="F5" s="34"/>
      <c r="G5" s="34"/>
      <c r="H5" s="34"/>
      <c r="I5" s="34"/>
      <c r="J5" s="34"/>
      <c r="K5" s="33"/>
    </row>
    <row r="6" spans="1:11" ht="10.5" customHeight="1" x14ac:dyDescent="0.15">
      <c r="A6" s="29"/>
      <c r="B6" s="27"/>
      <c r="C6" s="27"/>
      <c r="D6" s="28" t="s">
        <v>106</v>
      </c>
      <c r="E6" s="27"/>
      <c r="F6" s="27"/>
      <c r="G6" s="27"/>
      <c r="H6" s="27"/>
      <c r="I6" s="27"/>
      <c r="J6" s="27"/>
      <c r="K6" s="26"/>
    </row>
    <row r="7" spans="1:11" ht="10.5" customHeight="1" x14ac:dyDescent="0.15">
      <c r="A7" s="29"/>
      <c r="B7" s="27"/>
      <c r="C7" s="27"/>
      <c r="D7" s="32"/>
      <c r="E7" s="27"/>
      <c r="F7" s="27"/>
      <c r="G7" s="27"/>
      <c r="H7" s="27"/>
      <c r="I7" s="27"/>
      <c r="J7" s="27"/>
      <c r="K7" s="26"/>
    </row>
    <row r="8" spans="1:11" ht="10.5" customHeight="1" x14ac:dyDescent="0.15">
      <c r="A8" s="31" t="s">
        <v>123</v>
      </c>
      <c r="B8" s="28" t="s">
        <v>129</v>
      </c>
      <c r="C8" s="28" t="s">
        <v>121</v>
      </c>
      <c r="D8" s="27"/>
      <c r="E8" s="27"/>
      <c r="F8" s="27"/>
      <c r="G8" s="27"/>
      <c r="H8" s="27"/>
      <c r="I8" s="27"/>
      <c r="J8" s="28" t="s">
        <v>128</v>
      </c>
      <c r="K8" s="30" t="s">
        <v>127</v>
      </c>
    </row>
    <row r="9" spans="1:11" ht="10.5" customHeight="1" x14ac:dyDescent="0.15">
      <c r="A9" s="29"/>
      <c r="B9" s="27"/>
      <c r="C9" s="27"/>
      <c r="D9" s="28" t="s">
        <v>161</v>
      </c>
      <c r="E9" s="27"/>
      <c r="F9" s="27"/>
      <c r="G9" s="27"/>
      <c r="H9" s="27"/>
      <c r="I9" s="27"/>
      <c r="J9" s="27"/>
      <c r="K9" s="26"/>
    </row>
    <row r="10" spans="1:11" ht="10.5" customHeight="1" thickBot="1" x14ac:dyDescent="0.2">
      <c r="A10" s="25"/>
      <c r="B10" s="24"/>
      <c r="C10" s="24"/>
      <c r="D10" s="24"/>
      <c r="E10" s="24"/>
      <c r="F10" s="24"/>
      <c r="G10" s="24"/>
      <c r="H10" s="24"/>
      <c r="I10" s="24"/>
      <c r="J10" s="24"/>
      <c r="K10" s="23"/>
    </row>
    <row r="11" spans="1:11" ht="21.95" customHeight="1" x14ac:dyDescent="0.15">
      <c r="A11" s="131" t="s">
        <v>105</v>
      </c>
      <c r="B11" s="133"/>
      <c r="C11" s="135" t="s">
        <v>104</v>
      </c>
      <c r="D11" s="6"/>
      <c r="E11" s="22"/>
      <c r="F11" s="22"/>
      <c r="G11" s="22"/>
      <c r="H11" s="22"/>
      <c r="I11" s="22"/>
      <c r="J11" s="6"/>
      <c r="K11" s="137"/>
    </row>
    <row r="12" spans="1:11" ht="21.95" customHeight="1" x14ac:dyDescent="0.15">
      <c r="A12" s="132"/>
      <c r="B12" s="134"/>
      <c r="C12" s="136"/>
      <c r="D12" s="5">
        <v>110</v>
      </c>
      <c r="E12" s="20"/>
      <c r="F12" s="20"/>
      <c r="G12" s="20"/>
      <c r="H12" s="20"/>
      <c r="I12" s="20"/>
      <c r="J12" s="5">
        <f>D12+E12+F12+G12+H12+I12</f>
        <v>110</v>
      </c>
      <c r="K12" s="138"/>
    </row>
    <row r="13" spans="1:11" ht="21.95" customHeight="1" x14ac:dyDescent="0.15">
      <c r="A13" s="131"/>
      <c r="B13" s="133"/>
      <c r="C13" s="139"/>
      <c r="D13" s="4"/>
      <c r="E13" s="21"/>
      <c r="F13" s="21"/>
      <c r="G13" s="21"/>
      <c r="H13" s="21"/>
      <c r="I13" s="21"/>
      <c r="J13" s="4"/>
      <c r="K13" s="137"/>
    </row>
    <row r="14" spans="1:11" ht="21.95" customHeight="1" x14ac:dyDescent="0.15">
      <c r="A14" s="132"/>
      <c r="B14" s="134"/>
      <c r="C14" s="136"/>
      <c r="D14" s="5"/>
      <c r="E14" s="20"/>
      <c r="F14" s="20"/>
      <c r="G14" s="20"/>
      <c r="H14" s="20"/>
      <c r="I14" s="20"/>
      <c r="J14" s="5"/>
      <c r="K14" s="138"/>
    </row>
    <row r="15" spans="1:11" ht="21.95" customHeight="1" x14ac:dyDescent="0.15">
      <c r="A15" s="131"/>
      <c r="B15" s="133"/>
      <c r="C15" s="139"/>
      <c r="D15" s="4"/>
      <c r="E15" s="21"/>
      <c r="F15" s="21"/>
      <c r="G15" s="21"/>
      <c r="H15" s="21"/>
      <c r="I15" s="21"/>
      <c r="J15" s="4"/>
      <c r="K15" s="137"/>
    </row>
    <row r="16" spans="1:11" ht="21.95" customHeight="1" x14ac:dyDescent="0.15">
      <c r="A16" s="132"/>
      <c r="B16" s="134"/>
      <c r="C16" s="136"/>
      <c r="D16" s="5"/>
      <c r="E16" s="20"/>
      <c r="F16" s="20"/>
      <c r="G16" s="20"/>
      <c r="H16" s="20"/>
      <c r="I16" s="20"/>
      <c r="J16" s="5"/>
      <c r="K16" s="138"/>
    </row>
    <row r="17" spans="1:11" ht="21.95" customHeight="1" x14ac:dyDescent="0.15">
      <c r="A17" s="131"/>
      <c r="B17" s="133"/>
      <c r="C17" s="139"/>
      <c r="D17" s="4"/>
      <c r="E17" s="21"/>
      <c r="F17" s="21"/>
      <c r="G17" s="21"/>
      <c r="H17" s="21"/>
      <c r="I17" s="21"/>
      <c r="J17" s="4"/>
      <c r="K17" s="137"/>
    </row>
    <row r="18" spans="1:11" ht="21.95" customHeight="1" x14ac:dyDescent="0.15">
      <c r="A18" s="132"/>
      <c r="B18" s="134"/>
      <c r="C18" s="136"/>
      <c r="D18" s="5"/>
      <c r="E18" s="20"/>
      <c r="F18" s="20"/>
      <c r="G18" s="20"/>
      <c r="H18" s="20"/>
      <c r="I18" s="20"/>
      <c r="J18" s="5"/>
      <c r="K18" s="138"/>
    </row>
    <row r="19" spans="1:11" ht="21.95" customHeight="1" x14ac:dyDescent="0.15">
      <c r="A19" s="131"/>
      <c r="B19" s="133"/>
      <c r="C19" s="139"/>
      <c r="D19" s="4"/>
      <c r="E19" s="21"/>
      <c r="F19" s="21"/>
      <c r="G19" s="21"/>
      <c r="H19" s="21"/>
      <c r="I19" s="21"/>
      <c r="J19" s="4"/>
      <c r="K19" s="137"/>
    </row>
    <row r="20" spans="1:11" ht="21.95" customHeight="1" x14ac:dyDescent="0.15">
      <c r="A20" s="132"/>
      <c r="B20" s="134"/>
      <c r="C20" s="136"/>
      <c r="D20" s="5"/>
      <c r="E20" s="20"/>
      <c r="F20" s="20"/>
      <c r="G20" s="20"/>
      <c r="H20" s="20"/>
      <c r="I20" s="20"/>
      <c r="J20" s="5"/>
      <c r="K20" s="138"/>
    </row>
    <row r="21" spans="1:11" ht="21.95" customHeight="1" x14ac:dyDescent="0.15">
      <c r="A21" s="131"/>
      <c r="B21" s="133"/>
      <c r="C21" s="139"/>
      <c r="D21" s="4"/>
      <c r="E21" s="21"/>
      <c r="F21" s="21"/>
      <c r="G21" s="21"/>
      <c r="H21" s="21"/>
      <c r="I21" s="21"/>
      <c r="J21" s="4"/>
      <c r="K21" s="137"/>
    </row>
    <row r="22" spans="1:11" ht="21.95" customHeight="1" x14ac:dyDescent="0.15">
      <c r="A22" s="132"/>
      <c r="B22" s="134"/>
      <c r="C22" s="136"/>
      <c r="D22" s="5"/>
      <c r="E22" s="20"/>
      <c r="F22" s="20"/>
      <c r="G22" s="20"/>
      <c r="H22" s="20"/>
      <c r="I22" s="20"/>
      <c r="J22" s="5"/>
      <c r="K22" s="138"/>
    </row>
    <row r="23" spans="1:11" ht="21.95" customHeight="1" x14ac:dyDescent="0.15">
      <c r="A23" s="131"/>
      <c r="B23" s="133"/>
      <c r="C23" s="139"/>
      <c r="D23" s="4"/>
      <c r="E23" s="21"/>
      <c r="F23" s="21"/>
      <c r="G23" s="21"/>
      <c r="H23" s="21"/>
      <c r="I23" s="21"/>
      <c r="J23" s="4"/>
      <c r="K23" s="137"/>
    </row>
    <row r="24" spans="1:11" ht="21.95" customHeight="1" x14ac:dyDescent="0.15">
      <c r="A24" s="132"/>
      <c r="B24" s="134"/>
      <c r="C24" s="136"/>
      <c r="D24" s="5"/>
      <c r="E24" s="20"/>
      <c r="F24" s="20"/>
      <c r="G24" s="20"/>
      <c r="H24" s="20"/>
      <c r="I24" s="20"/>
      <c r="J24" s="5"/>
      <c r="K24" s="138"/>
    </row>
    <row r="25" spans="1:11" ht="21.95" customHeight="1" x14ac:dyDescent="0.15">
      <c r="A25" s="131"/>
      <c r="B25" s="133"/>
      <c r="C25" s="139"/>
      <c r="D25" s="4"/>
      <c r="E25" s="21"/>
      <c r="F25" s="21"/>
      <c r="G25" s="21"/>
      <c r="H25" s="21"/>
      <c r="I25" s="21"/>
      <c r="J25" s="4"/>
      <c r="K25" s="137"/>
    </row>
    <row r="26" spans="1:11" ht="21.95" customHeight="1" x14ac:dyDescent="0.15">
      <c r="A26" s="132"/>
      <c r="B26" s="134"/>
      <c r="C26" s="136"/>
      <c r="D26" s="5"/>
      <c r="E26" s="20"/>
      <c r="F26" s="20"/>
      <c r="G26" s="20"/>
      <c r="H26" s="20"/>
      <c r="I26" s="20"/>
      <c r="J26" s="5"/>
      <c r="K26" s="138"/>
    </row>
    <row r="27" spans="1:11" ht="21.95" customHeight="1" x14ac:dyDescent="0.15">
      <c r="A27" s="131"/>
      <c r="B27" s="133"/>
      <c r="C27" s="139"/>
      <c r="D27" s="4"/>
      <c r="E27" s="21"/>
      <c r="F27" s="21"/>
      <c r="G27" s="21"/>
      <c r="H27" s="21"/>
      <c r="I27" s="21"/>
      <c r="J27" s="4"/>
      <c r="K27" s="137"/>
    </row>
    <row r="28" spans="1:11" ht="21.95" customHeight="1" x14ac:dyDescent="0.15">
      <c r="A28" s="132"/>
      <c r="B28" s="134"/>
      <c r="C28" s="136"/>
      <c r="D28" s="5"/>
      <c r="E28" s="20"/>
      <c r="F28" s="20"/>
      <c r="G28" s="20"/>
      <c r="H28" s="20"/>
      <c r="I28" s="20"/>
      <c r="J28" s="5"/>
      <c r="K28" s="138"/>
    </row>
    <row r="29" spans="1:11" ht="21.95" customHeight="1" x14ac:dyDescent="0.15">
      <c r="A29" s="131"/>
      <c r="B29" s="133"/>
      <c r="C29" s="139"/>
      <c r="D29" s="4"/>
      <c r="E29" s="21"/>
      <c r="F29" s="21"/>
      <c r="G29" s="21"/>
      <c r="H29" s="21"/>
      <c r="I29" s="21"/>
      <c r="J29" s="4"/>
      <c r="K29" s="137"/>
    </row>
    <row r="30" spans="1:11" ht="21.95" customHeight="1" thickBot="1" x14ac:dyDescent="0.2">
      <c r="A30" s="132"/>
      <c r="B30" s="134"/>
      <c r="C30" s="136"/>
      <c r="D30" s="5"/>
      <c r="E30" s="20"/>
      <c r="F30" s="20"/>
      <c r="G30" s="20"/>
      <c r="H30" s="20"/>
      <c r="I30" s="20"/>
      <c r="J30" s="5"/>
      <c r="K30" s="138"/>
    </row>
    <row r="31" spans="1:11" ht="3.95" customHeigh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"/>
  <pageMargins left="0.98425196850393704" right="0" top="0.78740157480314998" bottom="0" header="0.196850393700787" footer="0.196850393700787"/>
  <pageSetup paperSize="9" pageOrder="overThenDown" orientation="landscape" r:id="rId1"/>
  <rowBreaks count="1" manualBreakCount="1">
    <brk id="3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21"/>
  <sheetViews>
    <sheetView showGridLines="0" workbookViewId="0">
      <selection activeCell="I8" sqref="I8"/>
    </sheetView>
  </sheetViews>
  <sheetFormatPr defaultRowHeight="13.5" x14ac:dyDescent="0.15"/>
  <cols>
    <col min="1" max="1" width="20.625" customWidth="1"/>
    <col min="2" max="2" width="11.625" customWidth="1"/>
    <col min="3" max="5" width="14.625" customWidth="1"/>
    <col min="6" max="6" width="14.875" customWidth="1"/>
  </cols>
  <sheetData>
    <row r="1" spans="1:6" ht="19.5" customHeight="1" x14ac:dyDescent="0.15">
      <c r="A1" s="1" t="s">
        <v>168</v>
      </c>
      <c r="B1" s="1"/>
      <c r="C1" s="1"/>
      <c r="D1" s="1"/>
      <c r="E1" s="1"/>
      <c r="F1" s="1"/>
    </row>
    <row r="5" spans="1:6" ht="13.7" customHeight="1" x14ac:dyDescent="0.15">
      <c r="A5" t="s">
        <v>167</v>
      </c>
    </row>
    <row r="7" spans="1:6" ht="18" customHeight="1" x14ac:dyDescent="0.15">
      <c r="A7" s="62"/>
      <c r="B7" s="61"/>
      <c r="C7" s="60" t="s">
        <v>166</v>
      </c>
      <c r="D7" s="59"/>
      <c r="E7" s="59"/>
      <c r="F7" s="58"/>
    </row>
    <row r="8" spans="1:6" ht="18" customHeight="1" thickBot="1" x14ac:dyDescent="0.2">
      <c r="A8" s="57" t="s">
        <v>146</v>
      </c>
      <c r="B8" s="56" t="s">
        <v>145</v>
      </c>
      <c r="C8" s="56" t="s">
        <v>165</v>
      </c>
      <c r="D8" s="56" t="s">
        <v>164</v>
      </c>
      <c r="E8" s="56" t="s">
        <v>163</v>
      </c>
      <c r="F8" s="55" t="s">
        <v>127</v>
      </c>
    </row>
    <row r="9" spans="1:6" ht="12.95" customHeight="1" x14ac:dyDescent="0.15">
      <c r="A9" s="144" t="s">
        <v>139</v>
      </c>
      <c r="B9" s="53"/>
      <c r="C9" s="41"/>
      <c r="D9" s="54"/>
      <c r="E9" s="53"/>
      <c r="F9" s="146"/>
    </row>
    <row r="10" spans="1:6" ht="12.95" customHeight="1" x14ac:dyDescent="0.15">
      <c r="A10" s="145"/>
      <c r="B10" s="51" t="s">
        <v>138</v>
      </c>
      <c r="C10" s="48">
        <v>0.9</v>
      </c>
      <c r="D10" s="52" t="s">
        <v>138</v>
      </c>
      <c r="E10" s="51" t="s">
        <v>138</v>
      </c>
      <c r="F10" s="147"/>
    </row>
    <row r="11" spans="1:6" ht="12.95" customHeight="1" x14ac:dyDescent="0.15">
      <c r="A11" s="144" t="s">
        <v>137</v>
      </c>
      <c r="B11" s="41"/>
      <c r="C11" s="41"/>
      <c r="D11" s="50"/>
      <c r="E11" s="41"/>
      <c r="F11" s="146"/>
    </row>
    <row r="12" spans="1:6" ht="12.95" customHeight="1" x14ac:dyDescent="0.15">
      <c r="A12" s="145"/>
      <c r="B12" s="48">
        <v>20</v>
      </c>
      <c r="C12" s="48">
        <v>1.1000000000000001</v>
      </c>
      <c r="D12" s="49">
        <f>ROUND((C10+C12)/2,2)</f>
        <v>1</v>
      </c>
      <c r="E12" s="48">
        <f>ROUND(B12*D12,1)</f>
        <v>20</v>
      </c>
      <c r="F12" s="147"/>
    </row>
    <row r="13" spans="1:6" ht="12.95" customHeight="1" x14ac:dyDescent="0.15">
      <c r="A13" s="144" t="s">
        <v>136</v>
      </c>
      <c r="B13" s="41"/>
      <c r="C13" s="41"/>
      <c r="D13" s="50"/>
      <c r="E13" s="41"/>
      <c r="F13" s="146"/>
    </row>
    <row r="14" spans="1:6" ht="12.95" customHeight="1" x14ac:dyDescent="0.15">
      <c r="A14" s="145"/>
      <c r="B14" s="48">
        <v>20</v>
      </c>
      <c r="C14" s="48">
        <v>2.2999999999999998</v>
      </c>
      <c r="D14" s="49">
        <f>ROUND((C12+C14)/2,2)</f>
        <v>1.7</v>
      </c>
      <c r="E14" s="48">
        <f>ROUND(B14*D14,1)</f>
        <v>34</v>
      </c>
      <c r="F14" s="147"/>
    </row>
    <row r="15" spans="1:6" ht="12.95" customHeight="1" x14ac:dyDescent="0.15">
      <c r="A15" s="144" t="s">
        <v>135</v>
      </c>
      <c r="B15" s="41"/>
      <c r="C15" s="41"/>
      <c r="D15" s="50"/>
      <c r="E15" s="41"/>
      <c r="F15" s="146"/>
    </row>
    <row r="16" spans="1:6" ht="12.95" customHeight="1" thickBot="1" x14ac:dyDescent="0.2">
      <c r="A16" s="145"/>
      <c r="B16" s="48">
        <v>20</v>
      </c>
      <c r="C16" s="48">
        <v>3.3</v>
      </c>
      <c r="D16" s="49">
        <f>ROUND((C14+C16)/2,2)</f>
        <v>2.8</v>
      </c>
      <c r="E16" s="48">
        <f>ROUND(B16*D16,1)</f>
        <v>56</v>
      </c>
      <c r="F16" s="147"/>
    </row>
    <row r="17" spans="1:6" ht="14.1" customHeight="1" x14ac:dyDescent="0.15">
      <c r="A17" s="47"/>
      <c r="B17" s="45"/>
      <c r="C17" s="46"/>
      <c r="D17" s="46"/>
      <c r="E17" s="45"/>
      <c r="F17" s="44"/>
    </row>
    <row r="18" spans="1:6" ht="14.1" customHeight="1" thickBot="1" x14ac:dyDescent="0.2">
      <c r="A18" s="39" t="s">
        <v>134</v>
      </c>
      <c r="B18" s="37">
        <f>ROUND(B10+B12+B14+B16,1)</f>
        <v>60</v>
      </c>
      <c r="C18" s="38"/>
      <c r="D18" s="38"/>
      <c r="E18" s="37">
        <f>ROUND(E10+E12+E14+E16,1)</f>
        <v>110</v>
      </c>
      <c r="F18" s="36"/>
    </row>
    <row r="19" spans="1:6" ht="14.1" customHeight="1" x14ac:dyDescent="0.15">
      <c r="A19" s="43"/>
      <c r="B19" s="41"/>
      <c r="C19" s="42"/>
      <c r="D19" s="42"/>
      <c r="E19" s="41"/>
      <c r="F19" s="40"/>
    </row>
    <row r="20" spans="1:6" ht="14.1" customHeight="1" thickBot="1" x14ac:dyDescent="0.2">
      <c r="A20" s="39" t="s">
        <v>133</v>
      </c>
      <c r="B20" s="37">
        <f>ROUND(B18,1)</f>
        <v>60</v>
      </c>
      <c r="C20" s="38"/>
      <c r="D20" s="38"/>
      <c r="E20" s="37">
        <f>ROUND(E18,1)</f>
        <v>110</v>
      </c>
      <c r="F20" s="36"/>
    </row>
    <row r="21" spans="1:6" ht="3.95" customHeight="1" x14ac:dyDescent="0.15"/>
  </sheetData>
  <mergeCells count="8">
    <mergeCell ref="A15:A16"/>
    <mergeCell ref="F15:F16"/>
    <mergeCell ref="A9:A10"/>
    <mergeCell ref="F9:F10"/>
    <mergeCell ref="A11:A12"/>
    <mergeCell ref="F11:F12"/>
    <mergeCell ref="A13:A14"/>
    <mergeCell ref="F13:F14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2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31"/>
  <sheetViews>
    <sheetView showGridLines="0" workbookViewId="0">
      <selection activeCell="I8" sqref="I8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9" width="11.375" customWidth="1"/>
    <col min="10" max="10" width="10.625" customWidth="1"/>
    <col min="11" max="11" width="15.625" customWidth="1"/>
  </cols>
  <sheetData>
    <row r="1" spans="1:11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 x14ac:dyDescent="0.15">
      <c r="A2" t="s">
        <v>170</v>
      </c>
    </row>
    <row r="3" spans="1:11" ht="13.5" customHeight="1" x14ac:dyDescent="0.15">
      <c r="A3" t="s">
        <v>130</v>
      </c>
    </row>
    <row r="4" spans="1:11" ht="3.95" customHeight="1" thickBot="1" x14ac:dyDescent="0.2"/>
    <row r="5" spans="1:11" ht="10.5" customHeight="1" x14ac:dyDescent="0.15">
      <c r="A5" s="35"/>
      <c r="B5" s="34"/>
      <c r="C5" s="34"/>
      <c r="D5" s="34"/>
      <c r="E5" s="34"/>
      <c r="F5" s="34"/>
      <c r="G5" s="34"/>
      <c r="H5" s="34"/>
      <c r="I5" s="34"/>
      <c r="J5" s="34"/>
      <c r="K5" s="33"/>
    </row>
    <row r="6" spans="1:11" ht="10.5" customHeight="1" x14ac:dyDescent="0.15">
      <c r="A6" s="29"/>
      <c r="B6" s="27"/>
      <c r="C6" s="27"/>
      <c r="D6" s="28" t="s">
        <v>169</v>
      </c>
      <c r="E6" s="27"/>
      <c r="F6" s="27"/>
      <c r="G6" s="27"/>
      <c r="H6" s="27"/>
      <c r="I6" s="27"/>
      <c r="J6" s="27"/>
      <c r="K6" s="26"/>
    </row>
    <row r="7" spans="1:11" ht="10.5" customHeight="1" x14ac:dyDescent="0.15">
      <c r="A7" s="29"/>
      <c r="B7" s="27"/>
      <c r="C7" s="27"/>
      <c r="D7" s="32"/>
      <c r="E7" s="27"/>
      <c r="F7" s="27"/>
      <c r="G7" s="27"/>
      <c r="H7" s="27"/>
      <c r="I7" s="27"/>
      <c r="J7" s="27"/>
      <c r="K7" s="26"/>
    </row>
    <row r="8" spans="1:11" ht="10.5" customHeight="1" x14ac:dyDescent="0.15">
      <c r="A8" s="31" t="s">
        <v>123</v>
      </c>
      <c r="B8" s="28" t="s">
        <v>129</v>
      </c>
      <c r="C8" s="28" t="s">
        <v>121</v>
      </c>
      <c r="D8" s="27"/>
      <c r="E8" s="27"/>
      <c r="F8" s="27"/>
      <c r="G8" s="27"/>
      <c r="H8" s="27"/>
      <c r="I8" s="27"/>
      <c r="J8" s="28" t="s">
        <v>128</v>
      </c>
      <c r="K8" s="30" t="s">
        <v>127</v>
      </c>
    </row>
    <row r="9" spans="1:11" ht="10.5" customHeight="1" x14ac:dyDescent="0.15">
      <c r="A9" s="29"/>
      <c r="B9" s="27"/>
      <c r="C9" s="27"/>
      <c r="D9" s="28" t="s">
        <v>110</v>
      </c>
      <c r="E9" s="27"/>
      <c r="F9" s="27"/>
      <c r="G9" s="27"/>
      <c r="H9" s="27"/>
      <c r="I9" s="27"/>
      <c r="J9" s="27"/>
      <c r="K9" s="26"/>
    </row>
    <row r="10" spans="1:11" ht="10.5" customHeight="1" thickBot="1" x14ac:dyDescent="0.2">
      <c r="A10" s="25"/>
      <c r="B10" s="24"/>
      <c r="C10" s="24"/>
      <c r="D10" s="24"/>
      <c r="E10" s="24"/>
      <c r="F10" s="24"/>
      <c r="G10" s="24"/>
      <c r="H10" s="24"/>
      <c r="I10" s="24"/>
      <c r="J10" s="24"/>
      <c r="K10" s="23"/>
    </row>
    <row r="11" spans="1:11" ht="21.95" customHeight="1" x14ac:dyDescent="0.15">
      <c r="A11" s="131" t="s">
        <v>101</v>
      </c>
      <c r="B11" s="133"/>
      <c r="C11" s="135" t="s">
        <v>99</v>
      </c>
      <c r="D11" s="6"/>
      <c r="E11" s="22"/>
      <c r="F11" s="22"/>
      <c r="G11" s="22"/>
      <c r="H11" s="22"/>
      <c r="I11" s="22"/>
      <c r="J11" s="6"/>
      <c r="K11" s="137"/>
    </row>
    <row r="12" spans="1:11" ht="21.95" customHeight="1" x14ac:dyDescent="0.15">
      <c r="A12" s="132"/>
      <c r="B12" s="134"/>
      <c r="C12" s="136"/>
      <c r="D12" s="5">
        <v>119.7</v>
      </c>
      <c r="E12" s="20"/>
      <c r="F12" s="20"/>
      <c r="G12" s="20"/>
      <c r="H12" s="20"/>
      <c r="I12" s="20"/>
      <c r="J12" s="5">
        <f>D12+E12+F12+G12+H12+I12</f>
        <v>119.7</v>
      </c>
      <c r="K12" s="138"/>
    </row>
    <row r="13" spans="1:11" ht="21.95" customHeight="1" x14ac:dyDescent="0.15">
      <c r="A13" s="131" t="s">
        <v>100</v>
      </c>
      <c r="B13" s="133"/>
      <c r="C13" s="135" t="s">
        <v>99</v>
      </c>
      <c r="D13" s="6"/>
      <c r="E13" s="22"/>
      <c r="F13" s="22"/>
      <c r="G13" s="22"/>
      <c r="H13" s="22"/>
      <c r="I13" s="22"/>
      <c r="J13" s="6"/>
      <c r="K13" s="137"/>
    </row>
    <row r="14" spans="1:11" ht="21.95" customHeight="1" x14ac:dyDescent="0.15">
      <c r="A14" s="132"/>
      <c r="B14" s="134"/>
      <c r="C14" s="136"/>
      <c r="D14" s="5">
        <v>119.7</v>
      </c>
      <c r="E14" s="20"/>
      <c r="F14" s="20"/>
      <c r="G14" s="20"/>
      <c r="H14" s="20"/>
      <c r="I14" s="20"/>
      <c r="J14" s="5">
        <f>D14+E14+F14+G14+H14+I14</f>
        <v>119.7</v>
      </c>
      <c r="K14" s="138"/>
    </row>
    <row r="15" spans="1:11" ht="21.95" customHeight="1" x14ac:dyDescent="0.15">
      <c r="A15" s="131"/>
      <c r="B15" s="133"/>
      <c r="C15" s="139"/>
      <c r="D15" s="4"/>
      <c r="E15" s="21"/>
      <c r="F15" s="21"/>
      <c r="G15" s="21"/>
      <c r="H15" s="21"/>
      <c r="I15" s="21"/>
      <c r="J15" s="4"/>
      <c r="K15" s="137"/>
    </row>
    <row r="16" spans="1:11" ht="21.95" customHeight="1" x14ac:dyDescent="0.15">
      <c r="A16" s="132"/>
      <c r="B16" s="134"/>
      <c r="C16" s="136"/>
      <c r="D16" s="5"/>
      <c r="E16" s="20"/>
      <c r="F16" s="20"/>
      <c r="G16" s="20"/>
      <c r="H16" s="20"/>
      <c r="I16" s="20"/>
      <c r="J16" s="5"/>
      <c r="K16" s="138"/>
    </row>
    <row r="17" spans="1:11" ht="21.95" customHeight="1" x14ac:dyDescent="0.15">
      <c r="A17" s="131"/>
      <c r="B17" s="133"/>
      <c r="C17" s="139"/>
      <c r="D17" s="4"/>
      <c r="E17" s="21"/>
      <c r="F17" s="21"/>
      <c r="G17" s="21"/>
      <c r="H17" s="21"/>
      <c r="I17" s="21"/>
      <c r="J17" s="4"/>
      <c r="K17" s="137"/>
    </row>
    <row r="18" spans="1:11" ht="21.95" customHeight="1" x14ac:dyDescent="0.15">
      <c r="A18" s="132"/>
      <c r="B18" s="134"/>
      <c r="C18" s="136"/>
      <c r="D18" s="5"/>
      <c r="E18" s="20"/>
      <c r="F18" s="20"/>
      <c r="G18" s="20"/>
      <c r="H18" s="20"/>
      <c r="I18" s="20"/>
      <c r="J18" s="5"/>
      <c r="K18" s="138"/>
    </row>
    <row r="19" spans="1:11" ht="21.95" customHeight="1" x14ac:dyDescent="0.15">
      <c r="A19" s="131"/>
      <c r="B19" s="133"/>
      <c r="C19" s="139"/>
      <c r="D19" s="4"/>
      <c r="E19" s="21"/>
      <c r="F19" s="21"/>
      <c r="G19" s="21"/>
      <c r="H19" s="21"/>
      <c r="I19" s="21"/>
      <c r="J19" s="4"/>
      <c r="K19" s="137"/>
    </row>
    <row r="20" spans="1:11" ht="21.95" customHeight="1" x14ac:dyDescent="0.15">
      <c r="A20" s="132"/>
      <c r="B20" s="134"/>
      <c r="C20" s="136"/>
      <c r="D20" s="5"/>
      <c r="E20" s="20"/>
      <c r="F20" s="20"/>
      <c r="G20" s="20"/>
      <c r="H20" s="20"/>
      <c r="I20" s="20"/>
      <c r="J20" s="5"/>
      <c r="K20" s="138"/>
    </row>
    <row r="21" spans="1:11" ht="21.95" customHeight="1" x14ac:dyDescent="0.15">
      <c r="A21" s="131"/>
      <c r="B21" s="133"/>
      <c r="C21" s="139"/>
      <c r="D21" s="4"/>
      <c r="E21" s="21"/>
      <c r="F21" s="21"/>
      <c r="G21" s="21"/>
      <c r="H21" s="21"/>
      <c r="I21" s="21"/>
      <c r="J21" s="4"/>
      <c r="K21" s="137"/>
    </row>
    <row r="22" spans="1:11" ht="21.95" customHeight="1" x14ac:dyDescent="0.15">
      <c r="A22" s="132"/>
      <c r="B22" s="134"/>
      <c r="C22" s="136"/>
      <c r="D22" s="5"/>
      <c r="E22" s="20"/>
      <c r="F22" s="20"/>
      <c r="G22" s="20"/>
      <c r="H22" s="20"/>
      <c r="I22" s="20"/>
      <c r="J22" s="5"/>
      <c r="K22" s="138"/>
    </row>
    <row r="23" spans="1:11" ht="21.95" customHeight="1" x14ac:dyDescent="0.15">
      <c r="A23" s="131"/>
      <c r="B23" s="133"/>
      <c r="C23" s="139"/>
      <c r="D23" s="4"/>
      <c r="E23" s="21"/>
      <c r="F23" s="21"/>
      <c r="G23" s="21"/>
      <c r="H23" s="21"/>
      <c r="I23" s="21"/>
      <c r="J23" s="4"/>
      <c r="K23" s="137"/>
    </row>
    <row r="24" spans="1:11" ht="21.95" customHeight="1" x14ac:dyDescent="0.15">
      <c r="A24" s="132"/>
      <c r="B24" s="134"/>
      <c r="C24" s="136"/>
      <c r="D24" s="5"/>
      <c r="E24" s="20"/>
      <c r="F24" s="20"/>
      <c r="G24" s="20"/>
      <c r="H24" s="20"/>
      <c r="I24" s="20"/>
      <c r="J24" s="5"/>
      <c r="K24" s="138"/>
    </row>
    <row r="25" spans="1:11" ht="21.95" customHeight="1" x14ac:dyDescent="0.15">
      <c r="A25" s="131"/>
      <c r="B25" s="133"/>
      <c r="C25" s="139"/>
      <c r="D25" s="4"/>
      <c r="E25" s="21"/>
      <c r="F25" s="21"/>
      <c r="G25" s="21"/>
      <c r="H25" s="21"/>
      <c r="I25" s="21"/>
      <c r="J25" s="4"/>
      <c r="K25" s="137"/>
    </row>
    <row r="26" spans="1:11" ht="21.95" customHeight="1" x14ac:dyDescent="0.15">
      <c r="A26" s="132"/>
      <c r="B26" s="134"/>
      <c r="C26" s="136"/>
      <c r="D26" s="5"/>
      <c r="E26" s="20"/>
      <c r="F26" s="20"/>
      <c r="G26" s="20"/>
      <c r="H26" s="20"/>
      <c r="I26" s="20"/>
      <c r="J26" s="5"/>
      <c r="K26" s="138"/>
    </row>
    <row r="27" spans="1:11" ht="21.95" customHeight="1" x14ac:dyDescent="0.15">
      <c r="A27" s="131"/>
      <c r="B27" s="133"/>
      <c r="C27" s="139"/>
      <c r="D27" s="4"/>
      <c r="E27" s="21"/>
      <c r="F27" s="21"/>
      <c r="G27" s="21"/>
      <c r="H27" s="21"/>
      <c r="I27" s="21"/>
      <c r="J27" s="4"/>
      <c r="K27" s="137"/>
    </row>
    <row r="28" spans="1:11" ht="21.95" customHeight="1" x14ac:dyDescent="0.15">
      <c r="A28" s="132"/>
      <c r="B28" s="134"/>
      <c r="C28" s="136"/>
      <c r="D28" s="5"/>
      <c r="E28" s="20"/>
      <c r="F28" s="20"/>
      <c r="G28" s="20"/>
      <c r="H28" s="20"/>
      <c r="I28" s="20"/>
      <c r="J28" s="5"/>
      <c r="K28" s="138"/>
    </row>
    <row r="29" spans="1:11" ht="21.95" customHeight="1" x14ac:dyDescent="0.15">
      <c r="A29" s="131"/>
      <c r="B29" s="133"/>
      <c r="C29" s="139"/>
      <c r="D29" s="4"/>
      <c r="E29" s="21"/>
      <c r="F29" s="21"/>
      <c r="G29" s="21"/>
      <c r="H29" s="21"/>
      <c r="I29" s="21"/>
      <c r="J29" s="4"/>
      <c r="K29" s="137"/>
    </row>
    <row r="30" spans="1:11" ht="21.95" customHeight="1" thickBot="1" x14ac:dyDescent="0.2">
      <c r="A30" s="132"/>
      <c r="B30" s="134"/>
      <c r="C30" s="136"/>
      <c r="D30" s="5"/>
      <c r="E30" s="20"/>
      <c r="F30" s="20"/>
      <c r="G30" s="20"/>
      <c r="H30" s="20"/>
      <c r="I30" s="20"/>
      <c r="J30" s="5"/>
      <c r="K30" s="138"/>
    </row>
    <row r="31" spans="1:11" ht="3.95" customHeigh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"/>
  <pageMargins left="0.98425196850393704" right="0" top="0.78740157480314998" bottom="0" header="0.196850393700787" footer="0.196850393700787"/>
  <pageSetup paperSize="9" pageOrder="overThenDown" orientation="landscape" r:id="rId1"/>
  <rowBreaks count="1" manualBreakCount="1">
    <brk id="3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D62"/>
  <sheetViews>
    <sheetView showGridLines="0" workbookViewId="0">
      <selection activeCell="I8" sqref="I8"/>
    </sheetView>
  </sheetViews>
  <sheetFormatPr defaultRowHeight="13.5" x14ac:dyDescent="0.15"/>
  <cols>
    <col min="1" max="1" width="17.125" customWidth="1"/>
    <col min="2" max="2" width="61.125" customWidth="1"/>
    <col min="3" max="3" width="10.625" customWidth="1"/>
    <col min="4" max="4" width="4.625" customWidth="1"/>
    <col min="5" max="5" width="61.125" customWidth="1"/>
    <col min="6" max="6" width="12.625" customWidth="1"/>
    <col min="7" max="7" width="4.625" customWidth="1"/>
    <col min="8" max="8" width="12.625" customWidth="1"/>
    <col min="9" max="9" width="4.625" customWidth="1"/>
  </cols>
  <sheetData>
    <row r="1" spans="1:4" ht="18" customHeight="1" x14ac:dyDescent="0.15">
      <c r="A1" s="1" t="s">
        <v>179</v>
      </c>
      <c r="B1" s="89"/>
      <c r="C1" s="89"/>
      <c r="D1" s="89"/>
    </row>
    <row r="2" spans="1:4" ht="12" customHeight="1" x14ac:dyDescent="0.15">
      <c r="A2" t="s">
        <v>178</v>
      </c>
    </row>
    <row r="3" spans="1:4" ht="12" customHeight="1" x14ac:dyDescent="0.15">
      <c r="A3" t="s">
        <v>177</v>
      </c>
    </row>
    <row r="4" spans="1:4" ht="12" customHeight="1" x14ac:dyDescent="0.15">
      <c r="A4" t="s">
        <v>176</v>
      </c>
    </row>
    <row r="5" spans="1:4" ht="13.5" customHeight="1" thickBot="1" x14ac:dyDescent="0.2"/>
    <row r="6" spans="1:4" ht="13.5" customHeight="1" thickBot="1" x14ac:dyDescent="0.2">
      <c r="A6" s="88" t="s">
        <v>175</v>
      </c>
      <c r="B6" s="87" t="s">
        <v>174</v>
      </c>
      <c r="C6" s="86" t="s">
        <v>173</v>
      </c>
      <c r="D6" s="86"/>
    </row>
    <row r="7" spans="1:4" ht="13.5" customHeight="1" x14ac:dyDescent="0.15">
      <c r="A7" s="78" t="s">
        <v>101</v>
      </c>
      <c r="B7" s="85" t="s">
        <v>172</v>
      </c>
      <c r="C7" s="76"/>
      <c r="D7" s="75"/>
    </row>
    <row r="8" spans="1:4" ht="13.5" customHeight="1" x14ac:dyDescent="0.15">
      <c r="A8" s="78"/>
      <c r="B8" s="85" t="s">
        <v>171</v>
      </c>
      <c r="C8" s="84"/>
      <c r="D8" s="83"/>
    </row>
    <row r="9" spans="1:4" ht="13.5" customHeight="1" x14ac:dyDescent="0.15">
      <c r="A9" s="78"/>
      <c r="B9" s="85"/>
      <c r="C9" s="76"/>
      <c r="D9" s="75"/>
    </row>
    <row r="10" spans="1:4" ht="13.5" customHeight="1" x14ac:dyDescent="0.15">
      <c r="A10" s="82"/>
      <c r="B10" s="81"/>
      <c r="C10" s="80">
        <v>119.7</v>
      </c>
      <c r="D10" s="79" t="s">
        <v>99</v>
      </c>
    </row>
    <row r="11" spans="1:4" ht="13.5" customHeight="1" x14ac:dyDescent="0.15">
      <c r="A11" s="78" t="s">
        <v>100</v>
      </c>
      <c r="B11" s="85" t="s">
        <v>172</v>
      </c>
      <c r="C11" s="76"/>
      <c r="D11" s="75"/>
    </row>
    <row r="12" spans="1:4" ht="13.5" customHeight="1" x14ac:dyDescent="0.15">
      <c r="A12" s="78"/>
      <c r="B12" s="85" t="s">
        <v>171</v>
      </c>
      <c r="C12" s="84"/>
      <c r="D12" s="83"/>
    </row>
    <row r="13" spans="1:4" ht="13.5" customHeight="1" x14ac:dyDescent="0.15">
      <c r="A13" s="78"/>
      <c r="B13" s="77"/>
      <c r="C13" s="76"/>
      <c r="D13" s="75"/>
    </row>
    <row r="14" spans="1:4" ht="13.5" customHeight="1" x14ac:dyDescent="0.15">
      <c r="A14" s="82"/>
      <c r="B14" s="81"/>
      <c r="C14" s="80">
        <v>119.7</v>
      </c>
      <c r="D14" s="79" t="s">
        <v>99</v>
      </c>
    </row>
    <row r="15" spans="1:4" ht="13.5" customHeight="1" x14ac:dyDescent="0.15">
      <c r="A15" s="78"/>
      <c r="B15" s="77"/>
      <c r="C15" s="76"/>
      <c r="D15" s="75"/>
    </row>
    <row r="16" spans="1:4" ht="13.5" customHeight="1" x14ac:dyDescent="0.15">
      <c r="A16" s="78"/>
      <c r="B16" s="77"/>
      <c r="C16" s="76"/>
      <c r="D16" s="75"/>
    </row>
    <row r="17" spans="1:4" ht="13.5" customHeight="1" x14ac:dyDescent="0.15">
      <c r="A17" s="78"/>
      <c r="B17" s="77"/>
      <c r="C17" s="76"/>
      <c r="D17" s="75"/>
    </row>
    <row r="18" spans="1:4" ht="13.5" customHeight="1" x14ac:dyDescent="0.15">
      <c r="A18" s="78"/>
      <c r="B18" s="77"/>
      <c r="C18" s="76"/>
      <c r="D18" s="75"/>
    </row>
    <row r="19" spans="1:4" ht="13.5" customHeight="1" x14ac:dyDescent="0.15">
      <c r="A19" s="78"/>
      <c r="B19" s="77"/>
      <c r="C19" s="76"/>
      <c r="D19" s="75"/>
    </row>
    <row r="20" spans="1:4" ht="13.5" customHeight="1" x14ac:dyDescent="0.15">
      <c r="A20" s="78"/>
      <c r="B20" s="77"/>
      <c r="C20" s="76"/>
      <c r="D20" s="75"/>
    </row>
    <row r="21" spans="1:4" ht="13.5" customHeight="1" x14ac:dyDescent="0.15">
      <c r="A21" s="78"/>
      <c r="B21" s="77"/>
      <c r="C21" s="76"/>
      <c r="D21" s="75"/>
    </row>
    <row r="22" spans="1:4" ht="13.5" customHeight="1" x14ac:dyDescent="0.15">
      <c r="A22" s="78"/>
      <c r="B22" s="77"/>
      <c r="C22" s="76"/>
      <c r="D22" s="75"/>
    </row>
    <row r="23" spans="1:4" ht="13.5" customHeight="1" x14ac:dyDescent="0.15">
      <c r="A23" s="78"/>
      <c r="B23" s="77"/>
      <c r="C23" s="76"/>
      <c r="D23" s="75"/>
    </row>
    <row r="24" spans="1:4" ht="13.5" customHeight="1" x14ac:dyDescent="0.15">
      <c r="A24" s="78"/>
      <c r="B24" s="77"/>
      <c r="C24" s="76"/>
      <c r="D24" s="75"/>
    </row>
    <row r="25" spans="1:4" ht="13.5" customHeight="1" x14ac:dyDescent="0.15">
      <c r="A25" s="78"/>
      <c r="B25" s="77"/>
      <c r="C25" s="76"/>
      <c r="D25" s="75"/>
    </row>
    <row r="26" spans="1:4" ht="13.5" customHeight="1" x14ac:dyDescent="0.15">
      <c r="A26" s="78"/>
      <c r="B26" s="77"/>
      <c r="C26" s="76"/>
      <c r="D26" s="75"/>
    </row>
    <row r="27" spans="1:4" ht="13.5" customHeight="1" x14ac:dyDescent="0.15">
      <c r="A27" s="78"/>
      <c r="B27" s="77"/>
      <c r="C27" s="76"/>
      <c r="D27" s="75"/>
    </row>
    <row r="28" spans="1:4" ht="13.5" customHeight="1" x14ac:dyDescent="0.15">
      <c r="A28" s="78"/>
      <c r="B28" s="77"/>
      <c r="C28" s="76"/>
      <c r="D28" s="75"/>
    </row>
    <row r="29" spans="1:4" ht="13.5" customHeight="1" x14ac:dyDescent="0.15">
      <c r="A29" s="78"/>
      <c r="B29" s="77"/>
      <c r="C29" s="76"/>
      <c r="D29" s="75"/>
    </row>
    <row r="30" spans="1:4" ht="13.5" customHeight="1" x14ac:dyDescent="0.15">
      <c r="A30" s="78"/>
      <c r="B30" s="77"/>
      <c r="C30" s="76"/>
      <c r="D30" s="75"/>
    </row>
    <row r="31" spans="1:4" ht="13.5" customHeight="1" x14ac:dyDescent="0.15">
      <c r="A31" s="78"/>
      <c r="B31" s="77"/>
      <c r="C31" s="76"/>
      <c r="D31" s="75"/>
    </row>
    <row r="32" spans="1:4" ht="13.5" customHeight="1" x14ac:dyDescent="0.15">
      <c r="A32" s="78"/>
      <c r="B32" s="77"/>
      <c r="C32" s="76"/>
      <c r="D32" s="75"/>
    </row>
    <row r="33" spans="1:4" ht="13.5" customHeight="1" x14ac:dyDescent="0.15">
      <c r="A33" s="78"/>
      <c r="B33" s="77"/>
      <c r="C33" s="76"/>
      <c r="D33" s="75"/>
    </row>
    <row r="34" spans="1:4" ht="13.5" customHeight="1" x14ac:dyDescent="0.15">
      <c r="A34" s="78"/>
      <c r="B34" s="77"/>
      <c r="C34" s="76"/>
      <c r="D34" s="75"/>
    </row>
    <row r="35" spans="1:4" ht="13.5" customHeight="1" x14ac:dyDescent="0.15">
      <c r="A35" s="78"/>
      <c r="B35" s="77"/>
      <c r="C35" s="76"/>
      <c r="D35" s="75"/>
    </row>
    <row r="36" spans="1:4" ht="13.5" customHeight="1" x14ac:dyDescent="0.15">
      <c r="A36" s="78"/>
      <c r="B36" s="77"/>
      <c r="C36" s="76"/>
      <c r="D36" s="75"/>
    </row>
    <row r="37" spans="1:4" ht="13.5" customHeight="1" x14ac:dyDescent="0.15">
      <c r="A37" s="78"/>
      <c r="B37" s="77"/>
      <c r="C37" s="76"/>
      <c r="D37" s="75"/>
    </row>
    <row r="38" spans="1:4" ht="13.5" customHeight="1" x14ac:dyDescent="0.15">
      <c r="A38" s="78"/>
      <c r="B38" s="77"/>
      <c r="C38" s="76"/>
      <c r="D38" s="75"/>
    </row>
    <row r="39" spans="1:4" ht="13.5" customHeight="1" x14ac:dyDescent="0.15">
      <c r="A39" s="78"/>
      <c r="B39" s="77"/>
      <c r="C39" s="76"/>
      <c r="D39" s="75"/>
    </row>
    <row r="40" spans="1:4" ht="13.5" customHeight="1" x14ac:dyDescent="0.15">
      <c r="A40" s="78"/>
      <c r="B40" s="77"/>
      <c r="C40" s="76"/>
      <c r="D40" s="75"/>
    </row>
    <row r="41" spans="1:4" ht="13.5" customHeight="1" x14ac:dyDescent="0.15">
      <c r="A41" s="78"/>
      <c r="B41" s="77"/>
      <c r="C41" s="76"/>
      <c r="D41" s="75"/>
    </row>
    <row r="42" spans="1:4" ht="13.5" customHeight="1" x14ac:dyDescent="0.15">
      <c r="A42" s="78"/>
      <c r="B42" s="77"/>
      <c r="C42" s="76"/>
      <c r="D42" s="75"/>
    </row>
    <row r="43" spans="1:4" ht="13.5" customHeight="1" x14ac:dyDescent="0.15">
      <c r="A43" s="78"/>
      <c r="B43" s="77"/>
      <c r="C43" s="76"/>
      <c r="D43" s="75"/>
    </row>
    <row r="44" spans="1:4" ht="13.5" customHeight="1" x14ac:dyDescent="0.15">
      <c r="A44" s="78"/>
      <c r="B44" s="77"/>
      <c r="C44" s="76"/>
      <c r="D44" s="75"/>
    </row>
    <row r="45" spans="1:4" ht="13.5" customHeight="1" x14ac:dyDescent="0.15">
      <c r="A45" s="78"/>
      <c r="B45" s="77"/>
      <c r="C45" s="76"/>
      <c r="D45" s="75"/>
    </row>
    <row r="46" spans="1:4" ht="13.5" customHeight="1" x14ac:dyDescent="0.15">
      <c r="A46" s="78"/>
      <c r="B46" s="77"/>
      <c r="C46" s="76"/>
      <c r="D46" s="75"/>
    </row>
    <row r="47" spans="1:4" ht="13.5" customHeight="1" x14ac:dyDescent="0.15">
      <c r="A47" s="78"/>
      <c r="B47" s="77"/>
      <c r="C47" s="76"/>
      <c r="D47" s="75"/>
    </row>
    <row r="48" spans="1:4" ht="13.5" customHeight="1" x14ac:dyDescent="0.15">
      <c r="A48" s="78"/>
      <c r="B48" s="77"/>
      <c r="C48" s="76"/>
      <c r="D48" s="75"/>
    </row>
    <row r="49" spans="1:4" ht="13.5" customHeight="1" x14ac:dyDescent="0.15">
      <c r="A49" s="78"/>
      <c r="B49" s="77"/>
      <c r="C49" s="76"/>
      <c r="D49" s="75"/>
    </row>
    <row r="50" spans="1:4" ht="13.5" customHeight="1" x14ac:dyDescent="0.15">
      <c r="A50" s="78"/>
      <c r="B50" s="77"/>
      <c r="C50" s="76"/>
      <c r="D50" s="75"/>
    </row>
    <row r="51" spans="1:4" ht="13.5" customHeight="1" x14ac:dyDescent="0.15">
      <c r="A51" s="78"/>
      <c r="B51" s="77"/>
      <c r="C51" s="76"/>
      <c r="D51" s="75"/>
    </row>
    <row r="52" spans="1:4" ht="13.5" customHeight="1" x14ac:dyDescent="0.15">
      <c r="A52" s="78"/>
      <c r="B52" s="77"/>
      <c r="C52" s="76"/>
      <c r="D52" s="75"/>
    </row>
    <row r="53" spans="1:4" ht="13.5" customHeight="1" x14ac:dyDescent="0.15">
      <c r="A53" s="78"/>
      <c r="B53" s="77"/>
      <c r="C53" s="76"/>
      <c r="D53" s="75"/>
    </row>
    <row r="54" spans="1:4" ht="13.5" customHeight="1" x14ac:dyDescent="0.15">
      <c r="A54" s="78"/>
      <c r="B54" s="77"/>
      <c r="C54" s="76"/>
      <c r="D54" s="75"/>
    </row>
    <row r="55" spans="1:4" ht="13.5" customHeight="1" x14ac:dyDescent="0.15">
      <c r="A55" s="78"/>
      <c r="B55" s="77"/>
      <c r="C55" s="76"/>
      <c r="D55" s="75"/>
    </row>
    <row r="56" spans="1:4" ht="13.5" customHeight="1" x14ac:dyDescent="0.15">
      <c r="A56" s="78"/>
      <c r="B56" s="77"/>
      <c r="C56" s="76"/>
      <c r="D56" s="75"/>
    </row>
    <row r="57" spans="1:4" ht="13.5" customHeight="1" x14ac:dyDescent="0.15">
      <c r="A57" s="78"/>
      <c r="B57" s="77"/>
      <c r="C57" s="76"/>
      <c r="D57" s="75"/>
    </row>
    <row r="58" spans="1:4" ht="13.5" customHeight="1" x14ac:dyDescent="0.15">
      <c r="A58" s="78"/>
      <c r="B58" s="77"/>
      <c r="C58" s="76"/>
      <c r="D58" s="75"/>
    </row>
    <row r="59" spans="1:4" ht="13.5" customHeight="1" x14ac:dyDescent="0.15">
      <c r="A59" s="78"/>
      <c r="B59" s="77"/>
      <c r="C59" s="76"/>
      <c r="D59" s="75"/>
    </row>
    <row r="60" spans="1:4" ht="13.5" customHeight="1" x14ac:dyDescent="0.15">
      <c r="A60" s="78"/>
      <c r="B60" s="77"/>
      <c r="C60" s="76"/>
      <c r="D60" s="75"/>
    </row>
    <row r="61" spans="1:4" ht="13.5" customHeight="1" thickBot="1" x14ac:dyDescent="0.2">
      <c r="A61" s="74"/>
      <c r="B61" s="73"/>
      <c r="C61" s="72"/>
      <c r="D61" s="71"/>
    </row>
    <row r="62" spans="1:4" ht="13.5" customHeight="1" x14ac:dyDescent="0.15"/>
  </sheetData>
  <phoneticPr fontId="1"/>
  <pageMargins left="0.78740157480314998" right="0" top="0.59055118110236204" bottom="0" header="0.196850393700787" footer="0.196850393700787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38"/>
  <sheetViews>
    <sheetView showGridLines="0" workbookViewId="0">
      <selection activeCell="F12" sqref="F12"/>
    </sheetView>
  </sheetViews>
  <sheetFormatPr defaultRowHeight="13.5" x14ac:dyDescent="0.15"/>
  <cols>
    <col min="1" max="3" width="12.625" customWidth="1"/>
    <col min="4" max="4" width="19.125" customWidth="1"/>
    <col min="5" max="5" width="6.625" customWidth="1"/>
    <col min="6" max="6" width="11.625" customWidth="1"/>
    <col min="7" max="7" width="19.125" customWidth="1"/>
  </cols>
  <sheetData>
    <row r="1" spans="1:7" ht="18" customHeight="1" x14ac:dyDescent="0.15">
      <c r="A1" s="1" t="s">
        <v>126</v>
      </c>
      <c r="B1" s="1"/>
      <c r="C1" s="1"/>
      <c r="D1" s="1"/>
      <c r="E1" s="1"/>
      <c r="F1" s="1"/>
      <c r="G1" s="1"/>
    </row>
    <row r="3" spans="1:7" ht="18" customHeight="1" thickBot="1" x14ac:dyDescent="0.2">
      <c r="A3" s="8" t="s">
        <v>125</v>
      </c>
      <c r="B3" s="9" t="s">
        <v>124</v>
      </c>
      <c r="C3" s="9" t="s">
        <v>123</v>
      </c>
      <c r="D3" s="9" t="s">
        <v>122</v>
      </c>
      <c r="E3" s="9" t="s">
        <v>121</v>
      </c>
      <c r="F3" s="9" t="s">
        <v>120</v>
      </c>
      <c r="G3" s="10" t="s">
        <v>119</v>
      </c>
    </row>
    <row r="4" spans="1:7" ht="21" customHeight="1" x14ac:dyDescent="0.15">
      <c r="A4" s="131" t="s">
        <v>184</v>
      </c>
      <c r="B4" s="133"/>
      <c r="C4" s="133"/>
      <c r="D4" s="133"/>
      <c r="E4" s="135" t="s">
        <v>102</v>
      </c>
      <c r="F4" s="3"/>
      <c r="G4" s="137"/>
    </row>
    <row r="5" spans="1:7" ht="21" customHeight="1" x14ac:dyDescent="0.15">
      <c r="A5" s="132"/>
      <c r="B5" s="134"/>
      <c r="C5" s="134"/>
      <c r="D5" s="134"/>
      <c r="E5" s="136"/>
      <c r="F5" s="2">
        <v>1</v>
      </c>
      <c r="G5" s="138"/>
    </row>
    <row r="6" spans="1:7" ht="21" customHeight="1" x14ac:dyDescent="0.15">
      <c r="A6" s="131"/>
      <c r="B6" s="133" t="s">
        <v>183</v>
      </c>
      <c r="C6" s="133"/>
      <c r="D6" s="133"/>
      <c r="E6" s="135" t="s">
        <v>102</v>
      </c>
      <c r="F6" s="3"/>
      <c r="G6" s="137"/>
    </row>
    <row r="7" spans="1:7" ht="21" customHeight="1" x14ac:dyDescent="0.15">
      <c r="A7" s="132"/>
      <c r="B7" s="134"/>
      <c r="C7" s="134"/>
      <c r="D7" s="134"/>
      <c r="E7" s="136"/>
      <c r="F7" s="2">
        <v>1</v>
      </c>
      <c r="G7" s="138"/>
    </row>
    <row r="8" spans="1:7" ht="21" customHeight="1" x14ac:dyDescent="0.15">
      <c r="A8" s="131"/>
      <c r="B8" s="133"/>
      <c r="C8" s="133" t="s">
        <v>180</v>
      </c>
      <c r="D8" s="133" t="s">
        <v>182</v>
      </c>
      <c r="E8" s="135" t="s">
        <v>99</v>
      </c>
      <c r="F8" s="6"/>
      <c r="G8" s="137" t="s">
        <v>181</v>
      </c>
    </row>
    <row r="9" spans="1:7" ht="21" customHeight="1" x14ac:dyDescent="0.15">
      <c r="A9" s="132"/>
      <c r="B9" s="134"/>
      <c r="C9" s="134"/>
      <c r="D9" s="134"/>
      <c r="E9" s="136"/>
      <c r="F9" s="5">
        <v>69</v>
      </c>
      <c r="G9" s="138"/>
    </row>
    <row r="10" spans="1:7" ht="21" customHeight="1" x14ac:dyDescent="0.15">
      <c r="A10" s="131"/>
      <c r="B10" s="133"/>
      <c r="C10" s="133" t="s">
        <v>180</v>
      </c>
      <c r="D10" s="133" t="s">
        <v>77</v>
      </c>
      <c r="E10" s="139" t="s">
        <v>99</v>
      </c>
      <c r="F10" s="4"/>
      <c r="G10" s="137"/>
    </row>
    <row r="11" spans="1:7" ht="21" customHeight="1" x14ac:dyDescent="0.15">
      <c r="A11" s="132"/>
      <c r="B11" s="134"/>
      <c r="C11" s="134"/>
      <c r="D11" s="134"/>
      <c r="E11" s="136"/>
      <c r="F11" s="5">
        <v>92</v>
      </c>
      <c r="G11" s="138"/>
    </row>
    <row r="12" spans="1:7" ht="21" customHeight="1" x14ac:dyDescent="0.15">
      <c r="A12" s="131"/>
      <c r="B12" s="133"/>
      <c r="C12" s="133"/>
      <c r="D12" s="133"/>
      <c r="E12" s="139"/>
      <c r="F12" s="4"/>
      <c r="G12" s="137"/>
    </row>
    <row r="13" spans="1:7" ht="21" customHeight="1" x14ac:dyDescent="0.15">
      <c r="A13" s="132"/>
      <c r="B13" s="134"/>
      <c r="C13" s="134"/>
      <c r="D13" s="134"/>
      <c r="E13" s="136"/>
      <c r="F13" s="5"/>
      <c r="G13" s="138"/>
    </row>
    <row r="14" spans="1:7" ht="21" customHeight="1" x14ac:dyDescent="0.15">
      <c r="A14" s="131"/>
      <c r="B14" s="133"/>
      <c r="C14" s="133"/>
      <c r="D14" s="133"/>
      <c r="E14" s="139"/>
      <c r="F14" s="4"/>
      <c r="G14" s="137"/>
    </row>
    <row r="15" spans="1:7" ht="21" customHeight="1" x14ac:dyDescent="0.15">
      <c r="A15" s="132"/>
      <c r="B15" s="134"/>
      <c r="C15" s="134"/>
      <c r="D15" s="134"/>
      <c r="E15" s="136"/>
      <c r="F15" s="5"/>
      <c r="G15" s="138"/>
    </row>
    <row r="16" spans="1:7" ht="21" customHeight="1" x14ac:dyDescent="0.15">
      <c r="A16" s="131"/>
      <c r="B16" s="133"/>
      <c r="C16" s="133"/>
      <c r="D16" s="133"/>
      <c r="E16" s="139"/>
      <c r="F16" s="4"/>
      <c r="G16" s="137"/>
    </row>
    <row r="17" spans="1:7" ht="21" customHeight="1" x14ac:dyDescent="0.15">
      <c r="A17" s="132"/>
      <c r="B17" s="134"/>
      <c r="C17" s="134"/>
      <c r="D17" s="134"/>
      <c r="E17" s="136"/>
      <c r="F17" s="5"/>
      <c r="G17" s="138"/>
    </row>
    <row r="18" spans="1:7" ht="21" customHeight="1" x14ac:dyDescent="0.15">
      <c r="A18" s="131"/>
      <c r="B18" s="133"/>
      <c r="C18" s="133"/>
      <c r="D18" s="133"/>
      <c r="E18" s="139"/>
      <c r="F18" s="4"/>
      <c r="G18" s="137"/>
    </row>
    <row r="19" spans="1:7" ht="21" customHeight="1" x14ac:dyDescent="0.15">
      <c r="A19" s="132"/>
      <c r="B19" s="134"/>
      <c r="C19" s="134"/>
      <c r="D19" s="134"/>
      <c r="E19" s="136"/>
      <c r="F19" s="5"/>
      <c r="G19" s="138"/>
    </row>
    <row r="20" spans="1:7" ht="21" customHeight="1" x14ac:dyDescent="0.15">
      <c r="A20" s="131"/>
      <c r="B20" s="133"/>
      <c r="C20" s="133"/>
      <c r="D20" s="133"/>
      <c r="E20" s="139"/>
      <c r="F20" s="4"/>
      <c r="G20" s="137"/>
    </row>
    <row r="21" spans="1:7" ht="21" customHeight="1" x14ac:dyDescent="0.15">
      <c r="A21" s="132"/>
      <c r="B21" s="134"/>
      <c r="C21" s="134"/>
      <c r="D21" s="134"/>
      <c r="E21" s="136"/>
      <c r="F21" s="5"/>
      <c r="G21" s="138"/>
    </row>
    <row r="22" spans="1:7" ht="21" customHeight="1" x14ac:dyDescent="0.15">
      <c r="A22" s="131"/>
      <c r="B22" s="133"/>
      <c r="C22" s="133"/>
      <c r="D22" s="133"/>
      <c r="E22" s="139"/>
      <c r="F22" s="4"/>
      <c r="G22" s="137"/>
    </row>
    <row r="23" spans="1:7" ht="21" customHeight="1" x14ac:dyDescent="0.15">
      <c r="A23" s="132"/>
      <c r="B23" s="134"/>
      <c r="C23" s="134"/>
      <c r="D23" s="134"/>
      <c r="E23" s="136"/>
      <c r="F23" s="5"/>
      <c r="G23" s="138"/>
    </row>
    <row r="24" spans="1:7" ht="21" customHeight="1" x14ac:dyDescent="0.15">
      <c r="A24" s="131"/>
      <c r="B24" s="133"/>
      <c r="C24" s="133"/>
      <c r="D24" s="133"/>
      <c r="E24" s="139"/>
      <c r="F24" s="4"/>
      <c r="G24" s="137"/>
    </row>
    <row r="25" spans="1:7" ht="21" customHeight="1" x14ac:dyDescent="0.15">
      <c r="A25" s="132"/>
      <c r="B25" s="134"/>
      <c r="C25" s="134"/>
      <c r="D25" s="134"/>
      <c r="E25" s="136"/>
      <c r="F25" s="5"/>
      <c r="G25" s="138"/>
    </row>
    <row r="26" spans="1:7" ht="21" customHeight="1" x14ac:dyDescent="0.15">
      <c r="A26" s="131"/>
      <c r="B26" s="133"/>
      <c r="C26" s="133"/>
      <c r="D26" s="133"/>
      <c r="E26" s="139"/>
      <c r="F26" s="4"/>
      <c r="G26" s="137"/>
    </row>
    <row r="27" spans="1:7" ht="21" customHeight="1" x14ac:dyDescent="0.15">
      <c r="A27" s="132"/>
      <c r="B27" s="134"/>
      <c r="C27" s="134"/>
      <c r="D27" s="134"/>
      <c r="E27" s="136"/>
      <c r="F27" s="5"/>
      <c r="G27" s="138"/>
    </row>
    <row r="28" spans="1:7" ht="21" customHeight="1" x14ac:dyDescent="0.15">
      <c r="A28" s="131"/>
      <c r="B28" s="133"/>
      <c r="C28" s="133"/>
      <c r="D28" s="133"/>
      <c r="E28" s="139"/>
      <c r="F28" s="4"/>
      <c r="G28" s="137"/>
    </row>
    <row r="29" spans="1:7" ht="21" customHeight="1" x14ac:dyDescent="0.15">
      <c r="A29" s="132"/>
      <c r="B29" s="134"/>
      <c r="C29" s="134"/>
      <c r="D29" s="134"/>
      <c r="E29" s="136"/>
      <c r="F29" s="5"/>
      <c r="G29" s="138"/>
    </row>
    <row r="30" spans="1:7" ht="21" customHeight="1" x14ac:dyDescent="0.15">
      <c r="A30" s="131"/>
      <c r="B30" s="133"/>
      <c r="C30" s="133"/>
      <c r="D30" s="133"/>
      <c r="E30" s="139"/>
      <c r="F30" s="4"/>
      <c r="G30" s="137"/>
    </row>
    <row r="31" spans="1:7" ht="21" customHeight="1" x14ac:dyDescent="0.15">
      <c r="A31" s="132"/>
      <c r="B31" s="134"/>
      <c r="C31" s="134"/>
      <c r="D31" s="134"/>
      <c r="E31" s="136"/>
      <c r="F31" s="5"/>
      <c r="G31" s="138"/>
    </row>
    <row r="32" spans="1:7" ht="21" customHeight="1" x14ac:dyDescent="0.15">
      <c r="A32" s="131"/>
      <c r="B32" s="133"/>
      <c r="C32" s="133"/>
      <c r="D32" s="133"/>
      <c r="E32" s="139"/>
      <c r="F32" s="4"/>
      <c r="G32" s="137"/>
    </row>
    <row r="33" spans="1:7" ht="21" customHeight="1" x14ac:dyDescent="0.15">
      <c r="A33" s="132"/>
      <c r="B33" s="134"/>
      <c r="C33" s="134"/>
      <c r="D33" s="134"/>
      <c r="E33" s="136"/>
      <c r="F33" s="5"/>
      <c r="G33" s="138"/>
    </row>
    <row r="34" spans="1:7" ht="21" customHeight="1" x14ac:dyDescent="0.15">
      <c r="A34" s="131"/>
      <c r="B34" s="133"/>
      <c r="C34" s="133"/>
      <c r="D34" s="133"/>
      <c r="E34" s="139"/>
      <c r="F34" s="4"/>
      <c r="G34" s="137"/>
    </row>
    <row r="35" spans="1:7" ht="21" customHeight="1" x14ac:dyDescent="0.15">
      <c r="A35" s="132"/>
      <c r="B35" s="134"/>
      <c r="C35" s="134"/>
      <c r="D35" s="134"/>
      <c r="E35" s="136"/>
      <c r="F35" s="5"/>
      <c r="G35" s="138"/>
    </row>
    <row r="36" spans="1:7" ht="21" customHeight="1" x14ac:dyDescent="0.15">
      <c r="A36" s="131"/>
      <c r="B36" s="133"/>
      <c r="C36" s="133"/>
      <c r="D36" s="133"/>
      <c r="E36" s="139"/>
      <c r="F36" s="4"/>
      <c r="G36" s="137"/>
    </row>
    <row r="37" spans="1:7" ht="21" customHeight="1" thickBot="1" x14ac:dyDescent="0.2">
      <c r="A37" s="132"/>
      <c r="B37" s="134"/>
      <c r="C37" s="134"/>
      <c r="D37" s="134"/>
      <c r="E37" s="136"/>
      <c r="F37" s="5"/>
      <c r="G37" s="138"/>
    </row>
    <row r="38" spans="1:7" ht="3.95" customHeight="1" x14ac:dyDescent="0.15">
      <c r="A38" s="7"/>
      <c r="B38" s="7"/>
      <c r="C38" s="7"/>
      <c r="D38" s="7"/>
      <c r="E38" s="7"/>
      <c r="F38" s="7"/>
      <c r="G38" s="7"/>
    </row>
  </sheetData>
  <mergeCells count="102">
    <mergeCell ref="A4:A5"/>
    <mergeCell ref="B4:B5"/>
    <mergeCell ref="C4:C5"/>
    <mergeCell ref="D4:D5"/>
    <mergeCell ref="E4:E5"/>
    <mergeCell ref="G4:G5"/>
    <mergeCell ref="A8:A9"/>
    <mergeCell ref="B8:B9"/>
    <mergeCell ref="C8:C9"/>
    <mergeCell ref="D8:D9"/>
    <mergeCell ref="E8:E9"/>
    <mergeCell ref="G8:G9"/>
    <mergeCell ref="A6:A7"/>
    <mergeCell ref="B6:B7"/>
    <mergeCell ref="C6:C7"/>
    <mergeCell ref="D6:D7"/>
    <mergeCell ref="E6:E7"/>
    <mergeCell ref="G6:G7"/>
    <mergeCell ref="A12:A13"/>
    <mergeCell ref="B12:B13"/>
    <mergeCell ref="C12:C13"/>
    <mergeCell ref="D12:D13"/>
    <mergeCell ref="E12:E13"/>
    <mergeCell ref="G12:G13"/>
    <mergeCell ref="A10:A11"/>
    <mergeCell ref="B10:B11"/>
    <mergeCell ref="C10:C11"/>
    <mergeCell ref="D10:D11"/>
    <mergeCell ref="E10:E11"/>
    <mergeCell ref="G10:G11"/>
    <mergeCell ref="A16:A17"/>
    <mergeCell ref="B16:B17"/>
    <mergeCell ref="C16:C17"/>
    <mergeCell ref="D16:D17"/>
    <mergeCell ref="E16:E17"/>
    <mergeCell ref="G16:G17"/>
    <mergeCell ref="A14:A15"/>
    <mergeCell ref="B14:B15"/>
    <mergeCell ref="C14:C15"/>
    <mergeCell ref="D14:D15"/>
    <mergeCell ref="E14:E15"/>
    <mergeCell ref="G14:G15"/>
    <mergeCell ref="A20:A21"/>
    <mergeCell ref="B20:B21"/>
    <mergeCell ref="C20:C21"/>
    <mergeCell ref="D20:D21"/>
    <mergeCell ref="E20:E21"/>
    <mergeCell ref="G20:G21"/>
    <mergeCell ref="A18:A19"/>
    <mergeCell ref="B18:B19"/>
    <mergeCell ref="C18:C19"/>
    <mergeCell ref="D18:D19"/>
    <mergeCell ref="E18:E19"/>
    <mergeCell ref="G18:G19"/>
    <mergeCell ref="A24:A25"/>
    <mergeCell ref="B24:B25"/>
    <mergeCell ref="C24:C25"/>
    <mergeCell ref="D24:D25"/>
    <mergeCell ref="E24:E25"/>
    <mergeCell ref="G24:G25"/>
    <mergeCell ref="A22:A23"/>
    <mergeCell ref="B22:B23"/>
    <mergeCell ref="C22:C23"/>
    <mergeCell ref="D22:D23"/>
    <mergeCell ref="E22:E23"/>
    <mergeCell ref="G22:G23"/>
    <mergeCell ref="A28:A29"/>
    <mergeCell ref="B28:B29"/>
    <mergeCell ref="C28:C29"/>
    <mergeCell ref="D28:D29"/>
    <mergeCell ref="E28:E29"/>
    <mergeCell ref="G28:G29"/>
    <mergeCell ref="A26:A27"/>
    <mergeCell ref="B26:B27"/>
    <mergeCell ref="C26:C27"/>
    <mergeCell ref="D26:D27"/>
    <mergeCell ref="E26:E27"/>
    <mergeCell ref="G26:G27"/>
    <mergeCell ref="A36:A37"/>
    <mergeCell ref="B36:B37"/>
    <mergeCell ref="C36:C37"/>
    <mergeCell ref="D36:D37"/>
    <mergeCell ref="E36:E37"/>
    <mergeCell ref="G36:G37"/>
    <mergeCell ref="A30:A31"/>
    <mergeCell ref="B30:B31"/>
    <mergeCell ref="C30:C31"/>
    <mergeCell ref="D30:D31"/>
    <mergeCell ref="E30:E31"/>
    <mergeCell ref="G30:G31"/>
    <mergeCell ref="A34:A35"/>
    <mergeCell ref="B34:B35"/>
    <mergeCell ref="C34:C35"/>
    <mergeCell ref="D34:D35"/>
    <mergeCell ref="E34:E35"/>
    <mergeCell ref="G34:G35"/>
    <mergeCell ref="A32:A33"/>
    <mergeCell ref="B32:B33"/>
    <mergeCell ref="C32:C33"/>
    <mergeCell ref="D32:D33"/>
    <mergeCell ref="E32:E33"/>
    <mergeCell ref="G32:G33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3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31"/>
  <sheetViews>
    <sheetView showGridLines="0" workbookViewId="0">
      <selection activeCell="F12" sqref="F12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9" width="11.375" customWidth="1"/>
    <col min="10" max="10" width="10.625" customWidth="1"/>
    <col min="11" max="11" width="15.625" customWidth="1"/>
  </cols>
  <sheetData>
    <row r="1" spans="1:11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 x14ac:dyDescent="0.15">
      <c r="A2" t="s">
        <v>186</v>
      </c>
    </row>
    <row r="3" spans="1:11" ht="13.5" customHeight="1" x14ac:dyDescent="0.15">
      <c r="A3" t="s">
        <v>130</v>
      </c>
    </row>
    <row r="4" spans="1:11" ht="3.95" customHeight="1" thickBot="1" x14ac:dyDescent="0.2"/>
    <row r="5" spans="1:11" ht="10.5" customHeight="1" x14ac:dyDescent="0.15">
      <c r="A5" s="35"/>
      <c r="B5" s="34"/>
      <c r="C5" s="34"/>
      <c r="D5" s="34"/>
      <c r="E5" s="34"/>
      <c r="F5" s="34"/>
      <c r="G5" s="34"/>
      <c r="H5" s="34"/>
      <c r="I5" s="34"/>
      <c r="J5" s="34"/>
      <c r="K5" s="33"/>
    </row>
    <row r="6" spans="1:11" ht="10.5" customHeight="1" x14ac:dyDescent="0.15">
      <c r="A6" s="29"/>
      <c r="B6" s="27"/>
      <c r="C6" s="27"/>
      <c r="D6" s="28" t="s">
        <v>185</v>
      </c>
      <c r="E6" s="27"/>
      <c r="F6" s="27"/>
      <c r="G6" s="27"/>
      <c r="H6" s="27"/>
      <c r="I6" s="27"/>
      <c r="J6" s="27"/>
      <c r="K6" s="26"/>
    </row>
    <row r="7" spans="1:11" ht="10.5" customHeight="1" x14ac:dyDescent="0.15">
      <c r="A7" s="29"/>
      <c r="B7" s="27"/>
      <c r="C7" s="27"/>
      <c r="D7" s="32"/>
      <c r="E7" s="27"/>
      <c r="F7" s="27"/>
      <c r="G7" s="27"/>
      <c r="H7" s="27"/>
      <c r="I7" s="27"/>
      <c r="J7" s="27"/>
      <c r="K7" s="26"/>
    </row>
    <row r="8" spans="1:11" ht="10.5" customHeight="1" x14ac:dyDescent="0.15">
      <c r="A8" s="31" t="s">
        <v>123</v>
      </c>
      <c r="B8" s="28" t="s">
        <v>129</v>
      </c>
      <c r="C8" s="28" t="s">
        <v>121</v>
      </c>
      <c r="D8" s="27"/>
      <c r="E8" s="27"/>
      <c r="F8" s="27"/>
      <c r="G8" s="27"/>
      <c r="H8" s="27"/>
      <c r="I8" s="27"/>
      <c r="J8" s="28" t="s">
        <v>128</v>
      </c>
      <c r="K8" s="30" t="s">
        <v>127</v>
      </c>
    </row>
    <row r="9" spans="1:11" ht="10.5" customHeight="1" x14ac:dyDescent="0.15">
      <c r="A9" s="29"/>
      <c r="B9" s="27"/>
      <c r="C9" s="27"/>
      <c r="D9" s="28" t="s">
        <v>180</v>
      </c>
      <c r="E9" s="27"/>
      <c r="F9" s="27"/>
      <c r="G9" s="27"/>
      <c r="H9" s="27"/>
      <c r="I9" s="27"/>
      <c r="J9" s="27"/>
      <c r="K9" s="26"/>
    </row>
    <row r="10" spans="1:11" ht="10.5" customHeight="1" thickBot="1" x14ac:dyDescent="0.2">
      <c r="A10" s="25"/>
      <c r="B10" s="24"/>
      <c r="C10" s="24"/>
      <c r="D10" s="24"/>
      <c r="E10" s="24"/>
      <c r="F10" s="24"/>
      <c r="G10" s="24"/>
      <c r="H10" s="24"/>
      <c r="I10" s="24"/>
      <c r="J10" s="24"/>
      <c r="K10" s="23"/>
    </row>
    <row r="11" spans="1:11" ht="21.95" customHeight="1" x14ac:dyDescent="0.15">
      <c r="A11" s="131" t="s">
        <v>180</v>
      </c>
      <c r="B11" s="133" t="s">
        <v>182</v>
      </c>
      <c r="C11" s="135" t="s">
        <v>99</v>
      </c>
      <c r="D11" s="6"/>
      <c r="E11" s="22"/>
      <c r="F11" s="22"/>
      <c r="G11" s="22"/>
      <c r="H11" s="22"/>
      <c r="I11" s="22"/>
      <c r="J11" s="6"/>
      <c r="K11" s="137"/>
    </row>
    <row r="12" spans="1:11" ht="21.95" customHeight="1" x14ac:dyDescent="0.15">
      <c r="A12" s="132"/>
      <c r="B12" s="134"/>
      <c r="C12" s="136"/>
      <c r="D12" s="5">
        <v>69</v>
      </c>
      <c r="E12" s="20"/>
      <c r="F12" s="20"/>
      <c r="G12" s="20"/>
      <c r="H12" s="20"/>
      <c r="I12" s="20"/>
      <c r="J12" s="5">
        <f>D12+E12+F12+G12+H12+I12</f>
        <v>69</v>
      </c>
      <c r="K12" s="138"/>
    </row>
    <row r="13" spans="1:11" ht="21.95" customHeight="1" x14ac:dyDescent="0.15">
      <c r="A13" s="131"/>
      <c r="B13" s="133" t="s">
        <v>77</v>
      </c>
      <c r="C13" s="139" t="s">
        <v>99</v>
      </c>
      <c r="D13" s="4"/>
      <c r="E13" s="21"/>
      <c r="F13" s="21"/>
      <c r="G13" s="21"/>
      <c r="H13" s="21"/>
      <c r="I13" s="21"/>
      <c r="J13" s="4"/>
      <c r="K13" s="137"/>
    </row>
    <row r="14" spans="1:11" ht="21.95" customHeight="1" x14ac:dyDescent="0.15">
      <c r="A14" s="132"/>
      <c r="B14" s="134"/>
      <c r="C14" s="136"/>
      <c r="D14" s="5">
        <v>92</v>
      </c>
      <c r="E14" s="20"/>
      <c r="F14" s="20"/>
      <c r="G14" s="20"/>
      <c r="H14" s="20"/>
      <c r="I14" s="20"/>
      <c r="J14" s="90">
        <f>D14+E14+F14+G14+H14+I14</f>
        <v>92</v>
      </c>
      <c r="K14" s="138"/>
    </row>
    <row r="15" spans="1:11" ht="21.95" customHeight="1" x14ac:dyDescent="0.15">
      <c r="A15" s="131"/>
      <c r="B15" s="133"/>
      <c r="C15" s="139"/>
      <c r="D15" s="4"/>
      <c r="E15" s="21"/>
      <c r="F15" s="21"/>
      <c r="G15" s="21"/>
      <c r="H15" s="21"/>
      <c r="I15" s="21"/>
      <c r="J15" s="4"/>
      <c r="K15" s="137"/>
    </row>
    <row r="16" spans="1:11" ht="21.95" customHeight="1" x14ac:dyDescent="0.15">
      <c r="A16" s="132"/>
      <c r="B16" s="134"/>
      <c r="C16" s="136"/>
      <c r="D16" s="5"/>
      <c r="E16" s="20"/>
      <c r="F16" s="20"/>
      <c r="G16" s="20"/>
      <c r="H16" s="20"/>
      <c r="I16" s="20"/>
      <c r="J16" s="5"/>
      <c r="K16" s="138"/>
    </row>
    <row r="17" spans="1:11" ht="21.95" customHeight="1" x14ac:dyDescent="0.15">
      <c r="A17" s="131"/>
      <c r="B17" s="133"/>
      <c r="C17" s="139"/>
      <c r="D17" s="4"/>
      <c r="E17" s="21"/>
      <c r="F17" s="21"/>
      <c r="G17" s="21"/>
      <c r="H17" s="21"/>
      <c r="I17" s="21"/>
      <c r="J17" s="4"/>
      <c r="K17" s="137"/>
    </row>
    <row r="18" spans="1:11" ht="21.95" customHeight="1" x14ac:dyDescent="0.15">
      <c r="A18" s="132"/>
      <c r="B18" s="134"/>
      <c r="C18" s="136"/>
      <c r="D18" s="5"/>
      <c r="E18" s="20"/>
      <c r="F18" s="20"/>
      <c r="G18" s="20"/>
      <c r="H18" s="20"/>
      <c r="I18" s="20"/>
      <c r="J18" s="5"/>
      <c r="K18" s="138"/>
    </row>
    <row r="19" spans="1:11" ht="21.95" customHeight="1" x14ac:dyDescent="0.15">
      <c r="A19" s="131"/>
      <c r="B19" s="133"/>
      <c r="C19" s="139"/>
      <c r="D19" s="4"/>
      <c r="E19" s="21"/>
      <c r="F19" s="21"/>
      <c r="G19" s="21"/>
      <c r="H19" s="21"/>
      <c r="I19" s="21"/>
      <c r="J19" s="4"/>
      <c r="K19" s="137"/>
    </row>
    <row r="20" spans="1:11" ht="21.95" customHeight="1" x14ac:dyDescent="0.15">
      <c r="A20" s="132"/>
      <c r="B20" s="134"/>
      <c r="C20" s="136"/>
      <c r="D20" s="5"/>
      <c r="E20" s="20"/>
      <c r="F20" s="20"/>
      <c r="G20" s="20"/>
      <c r="H20" s="20"/>
      <c r="I20" s="20"/>
      <c r="J20" s="5"/>
      <c r="K20" s="138"/>
    </row>
    <row r="21" spans="1:11" ht="21.95" customHeight="1" x14ac:dyDescent="0.15">
      <c r="A21" s="131"/>
      <c r="B21" s="133"/>
      <c r="C21" s="139"/>
      <c r="D21" s="4"/>
      <c r="E21" s="21"/>
      <c r="F21" s="21"/>
      <c r="G21" s="21"/>
      <c r="H21" s="21"/>
      <c r="I21" s="21"/>
      <c r="J21" s="4"/>
      <c r="K21" s="137"/>
    </row>
    <row r="22" spans="1:11" ht="21.95" customHeight="1" x14ac:dyDescent="0.15">
      <c r="A22" s="132"/>
      <c r="B22" s="134"/>
      <c r="C22" s="136"/>
      <c r="D22" s="5"/>
      <c r="E22" s="20"/>
      <c r="F22" s="20"/>
      <c r="G22" s="20"/>
      <c r="H22" s="20"/>
      <c r="I22" s="20"/>
      <c r="J22" s="5"/>
      <c r="K22" s="138"/>
    </row>
    <row r="23" spans="1:11" ht="21.95" customHeight="1" x14ac:dyDescent="0.15">
      <c r="A23" s="131"/>
      <c r="B23" s="133"/>
      <c r="C23" s="139"/>
      <c r="D23" s="4"/>
      <c r="E23" s="21"/>
      <c r="F23" s="21"/>
      <c r="G23" s="21"/>
      <c r="H23" s="21"/>
      <c r="I23" s="21"/>
      <c r="J23" s="4"/>
      <c r="K23" s="137"/>
    </row>
    <row r="24" spans="1:11" ht="21.95" customHeight="1" x14ac:dyDescent="0.15">
      <c r="A24" s="132"/>
      <c r="B24" s="134"/>
      <c r="C24" s="136"/>
      <c r="D24" s="5"/>
      <c r="E24" s="20"/>
      <c r="F24" s="20"/>
      <c r="G24" s="20"/>
      <c r="H24" s="20"/>
      <c r="I24" s="20"/>
      <c r="J24" s="5"/>
      <c r="K24" s="138"/>
    </row>
    <row r="25" spans="1:11" ht="21.95" customHeight="1" x14ac:dyDescent="0.15">
      <c r="A25" s="131"/>
      <c r="B25" s="133"/>
      <c r="C25" s="139"/>
      <c r="D25" s="4"/>
      <c r="E25" s="21"/>
      <c r="F25" s="21"/>
      <c r="G25" s="21"/>
      <c r="H25" s="21"/>
      <c r="I25" s="21"/>
      <c r="J25" s="4"/>
      <c r="K25" s="137"/>
    </row>
    <row r="26" spans="1:11" ht="21.95" customHeight="1" x14ac:dyDescent="0.15">
      <c r="A26" s="132"/>
      <c r="B26" s="134"/>
      <c r="C26" s="136"/>
      <c r="D26" s="5"/>
      <c r="E26" s="20"/>
      <c r="F26" s="20"/>
      <c r="G26" s="20"/>
      <c r="H26" s="20"/>
      <c r="I26" s="20"/>
      <c r="J26" s="5"/>
      <c r="K26" s="138"/>
    </row>
    <row r="27" spans="1:11" ht="21.95" customHeight="1" x14ac:dyDescent="0.15">
      <c r="A27" s="131"/>
      <c r="B27" s="133"/>
      <c r="C27" s="139"/>
      <c r="D27" s="4"/>
      <c r="E27" s="21"/>
      <c r="F27" s="21"/>
      <c r="G27" s="21"/>
      <c r="H27" s="21"/>
      <c r="I27" s="21"/>
      <c r="J27" s="4"/>
      <c r="K27" s="137"/>
    </row>
    <row r="28" spans="1:11" ht="21.95" customHeight="1" x14ac:dyDescent="0.15">
      <c r="A28" s="132"/>
      <c r="B28" s="134"/>
      <c r="C28" s="136"/>
      <c r="D28" s="5"/>
      <c r="E28" s="20"/>
      <c r="F28" s="20"/>
      <c r="G28" s="20"/>
      <c r="H28" s="20"/>
      <c r="I28" s="20"/>
      <c r="J28" s="5"/>
      <c r="K28" s="138"/>
    </row>
    <row r="29" spans="1:11" ht="21.95" customHeight="1" x14ac:dyDescent="0.15">
      <c r="A29" s="131"/>
      <c r="B29" s="133"/>
      <c r="C29" s="139"/>
      <c r="D29" s="4"/>
      <c r="E29" s="21"/>
      <c r="F29" s="21"/>
      <c r="G29" s="21"/>
      <c r="H29" s="21"/>
      <c r="I29" s="21"/>
      <c r="J29" s="4"/>
      <c r="K29" s="137"/>
    </row>
    <row r="30" spans="1:11" ht="21.95" customHeight="1" thickBot="1" x14ac:dyDescent="0.2">
      <c r="A30" s="132"/>
      <c r="B30" s="134"/>
      <c r="C30" s="136"/>
      <c r="D30" s="5"/>
      <c r="E30" s="20"/>
      <c r="F30" s="20"/>
      <c r="G30" s="20"/>
      <c r="H30" s="20"/>
      <c r="I30" s="20"/>
      <c r="J30" s="5"/>
      <c r="K30" s="138"/>
    </row>
    <row r="31" spans="1:11" ht="3.95" customHeigh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"/>
  <pageMargins left="0.98425196850393704" right="0" top="0.78740157480314998" bottom="0" header="0.196850393700787" footer="0.196850393700787"/>
  <pageSetup paperSize="9" pageOrder="overThenDown" orientation="landscape" r:id="rId1"/>
  <rowBreaks count="1" manualBreakCount="1">
    <brk id="31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31"/>
  <sheetViews>
    <sheetView showGridLines="0" view="pageBreakPreview" zoomScaleNormal="100" zoomScaleSheetLayoutView="100" workbookViewId="0">
      <selection activeCell="F11" sqref="F11:F12"/>
    </sheetView>
  </sheetViews>
  <sheetFormatPr defaultRowHeight="13.5" x14ac:dyDescent="0.15"/>
  <cols>
    <col min="1" max="1" width="20.625" customWidth="1"/>
    <col min="2" max="2" width="11.625" customWidth="1"/>
    <col min="3" max="5" width="14.625" customWidth="1"/>
    <col min="6" max="6" width="14.875" customWidth="1"/>
  </cols>
  <sheetData>
    <row r="1" spans="1:6" ht="19.5" customHeight="1" x14ac:dyDescent="0.15">
      <c r="A1" s="1" t="s">
        <v>148</v>
      </c>
      <c r="B1" s="1"/>
      <c r="C1" s="1"/>
      <c r="D1" s="1"/>
      <c r="E1" s="1"/>
      <c r="F1" s="1"/>
    </row>
    <row r="5" spans="1:6" ht="13.7" customHeight="1" x14ac:dyDescent="0.15">
      <c r="A5" t="s">
        <v>189</v>
      </c>
    </row>
    <row r="7" spans="1:6" ht="18" customHeight="1" x14ac:dyDescent="0.15">
      <c r="A7" s="62"/>
      <c r="B7" s="61"/>
      <c r="C7" s="60" t="s">
        <v>188</v>
      </c>
      <c r="D7" s="59"/>
      <c r="E7" s="59"/>
      <c r="F7" s="58"/>
    </row>
    <row r="8" spans="1:6" ht="18" customHeight="1" thickBot="1" x14ac:dyDescent="0.2">
      <c r="A8" s="57" t="s">
        <v>146</v>
      </c>
      <c r="B8" s="56" t="s">
        <v>145</v>
      </c>
      <c r="C8" s="56" t="s">
        <v>144</v>
      </c>
      <c r="D8" s="56" t="s">
        <v>143</v>
      </c>
      <c r="E8" s="56" t="s">
        <v>142</v>
      </c>
      <c r="F8" s="55" t="s">
        <v>127</v>
      </c>
    </row>
    <row r="9" spans="1:6" ht="12.95" customHeight="1" x14ac:dyDescent="0.15">
      <c r="A9" s="144" t="s">
        <v>141</v>
      </c>
      <c r="B9" s="53"/>
      <c r="C9" s="41"/>
      <c r="D9" s="54"/>
      <c r="E9" s="53"/>
      <c r="F9" s="146"/>
    </row>
    <row r="10" spans="1:6" ht="12.95" customHeight="1" x14ac:dyDescent="0.15">
      <c r="A10" s="145"/>
      <c r="B10" s="51" t="s">
        <v>138</v>
      </c>
      <c r="C10" s="48"/>
      <c r="D10" s="52"/>
      <c r="E10" s="51"/>
      <c r="F10" s="147"/>
    </row>
    <row r="11" spans="1:6" ht="12.95" customHeight="1" x14ac:dyDescent="0.15">
      <c r="A11" s="144" t="s">
        <v>140</v>
      </c>
      <c r="B11" s="41"/>
      <c r="C11" s="41"/>
      <c r="D11" s="50"/>
      <c r="E11" s="41"/>
      <c r="F11" s="146"/>
    </row>
    <row r="12" spans="1:6" ht="12.95" customHeight="1" x14ac:dyDescent="0.15">
      <c r="A12" s="145"/>
      <c r="B12" s="48">
        <v>14.1</v>
      </c>
      <c r="C12" s="48"/>
      <c r="D12" s="49"/>
      <c r="E12" s="48"/>
      <c r="F12" s="147"/>
    </row>
    <row r="13" spans="1:6" ht="12.95" customHeight="1" x14ac:dyDescent="0.15">
      <c r="A13" s="144" t="s">
        <v>140</v>
      </c>
      <c r="B13" s="41"/>
      <c r="C13" s="41"/>
      <c r="D13" s="54"/>
      <c r="E13" s="53"/>
      <c r="F13" s="146"/>
    </row>
    <row r="14" spans="1:6" ht="12.95" customHeight="1" x14ac:dyDescent="0.15">
      <c r="A14" s="145"/>
      <c r="B14" s="48">
        <v>0</v>
      </c>
      <c r="C14" s="48"/>
      <c r="D14" s="52"/>
      <c r="E14" s="51"/>
      <c r="F14" s="147"/>
    </row>
    <row r="15" spans="1:6" ht="12.95" customHeight="1" x14ac:dyDescent="0.15">
      <c r="A15" s="144" t="s">
        <v>139</v>
      </c>
      <c r="B15" s="41"/>
      <c r="C15" s="41"/>
      <c r="D15" s="50"/>
      <c r="E15" s="41"/>
      <c r="F15" s="146"/>
    </row>
    <row r="16" spans="1:6" ht="12.95" customHeight="1" x14ac:dyDescent="0.15">
      <c r="A16" s="145"/>
      <c r="B16" s="48">
        <v>15</v>
      </c>
      <c r="C16" s="48"/>
      <c r="D16" s="49"/>
      <c r="E16" s="48"/>
      <c r="F16" s="147"/>
    </row>
    <row r="17" spans="1:6" ht="12.95" customHeight="1" x14ac:dyDescent="0.15">
      <c r="A17" s="144" t="s">
        <v>139</v>
      </c>
      <c r="B17" s="41"/>
      <c r="C17" s="41"/>
      <c r="D17" s="54"/>
      <c r="E17" s="53"/>
      <c r="F17" s="146"/>
    </row>
    <row r="18" spans="1:6" ht="12.95" customHeight="1" x14ac:dyDescent="0.15">
      <c r="A18" s="145"/>
      <c r="B18" s="48">
        <v>0</v>
      </c>
      <c r="C18" s="48">
        <v>1.1000000000000001</v>
      </c>
      <c r="D18" s="52" t="s">
        <v>138</v>
      </c>
      <c r="E18" s="51" t="s">
        <v>138</v>
      </c>
      <c r="F18" s="147"/>
    </row>
    <row r="19" spans="1:6" ht="12.95" customHeight="1" x14ac:dyDescent="0.15">
      <c r="A19" s="144" t="s">
        <v>137</v>
      </c>
      <c r="B19" s="41"/>
      <c r="C19" s="41"/>
      <c r="D19" s="50"/>
      <c r="E19" s="41"/>
      <c r="F19" s="146"/>
    </row>
    <row r="20" spans="1:6" ht="12.95" customHeight="1" x14ac:dyDescent="0.15">
      <c r="A20" s="145"/>
      <c r="B20" s="48">
        <v>20</v>
      </c>
      <c r="C20" s="48">
        <v>1.2</v>
      </c>
      <c r="D20" s="49">
        <f>ROUND((C18+C20)/2,2)</f>
        <v>1.1499999999999999</v>
      </c>
      <c r="E20" s="48">
        <f>ROUND(B20*D20,1)</f>
        <v>23</v>
      </c>
      <c r="F20" s="147"/>
    </row>
    <row r="21" spans="1:6" ht="12.95" customHeight="1" x14ac:dyDescent="0.15">
      <c r="A21" s="144" t="s">
        <v>136</v>
      </c>
      <c r="B21" s="41"/>
      <c r="C21" s="41"/>
      <c r="D21" s="50"/>
      <c r="E21" s="41"/>
      <c r="F21" s="146"/>
    </row>
    <row r="22" spans="1:6" ht="12.95" customHeight="1" x14ac:dyDescent="0.15">
      <c r="A22" s="145"/>
      <c r="B22" s="48">
        <v>20</v>
      </c>
      <c r="C22" s="48">
        <v>1.1000000000000001</v>
      </c>
      <c r="D22" s="49">
        <f>ROUND((C20+C22)/2,2)</f>
        <v>1.1499999999999999</v>
      </c>
      <c r="E22" s="48">
        <f>ROUND(B22*D22,1)</f>
        <v>23</v>
      </c>
      <c r="F22" s="147"/>
    </row>
    <row r="23" spans="1:6" ht="12.95" customHeight="1" x14ac:dyDescent="0.15">
      <c r="A23" s="144" t="s">
        <v>135</v>
      </c>
      <c r="B23" s="41"/>
      <c r="C23" s="41"/>
      <c r="D23" s="50"/>
      <c r="E23" s="41"/>
      <c r="F23" s="146"/>
    </row>
    <row r="24" spans="1:6" ht="12.95" customHeight="1" thickBot="1" x14ac:dyDescent="0.2">
      <c r="A24" s="145"/>
      <c r="B24" s="48">
        <v>20</v>
      </c>
      <c r="C24" s="48">
        <v>1.2</v>
      </c>
      <c r="D24" s="49">
        <f>ROUND((C22+C24)/2,2)</f>
        <v>1.1499999999999999</v>
      </c>
      <c r="E24" s="48">
        <f>ROUND(B24*D24,1)</f>
        <v>23</v>
      </c>
      <c r="F24" s="147"/>
    </row>
    <row r="25" spans="1:6" ht="14.1" customHeight="1" x14ac:dyDescent="0.15">
      <c r="A25" s="47"/>
      <c r="B25" s="45"/>
      <c r="C25" s="46"/>
      <c r="D25" s="46"/>
      <c r="E25" s="45"/>
      <c r="F25" s="44"/>
    </row>
    <row r="26" spans="1:6" ht="14.1" customHeight="1" thickBot="1" x14ac:dyDescent="0.2">
      <c r="A26" s="39" t="s">
        <v>134</v>
      </c>
      <c r="B26" s="37">
        <f>ROUND(B10+B12+B14+B16+B18+B20+B22+B24,1)</f>
        <v>89.1</v>
      </c>
      <c r="C26" s="38"/>
      <c r="D26" s="38"/>
      <c r="E26" s="37">
        <f>ROUND(E10+E12+E14+E16+E18+E20+E22+E24,1)</f>
        <v>69</v>
      </c>
      <c r="F26" s="36"/>
    </row>
    <row r="27" spans="1:6" ht="14.1" customHeight="1" x14ac:dyDescent="0.15">
      <c r="A27" s="43"/>
      <c r="B27" s="41"/>
      <c r="C27" s="42"/>
      <c r="D27" s="42"/>
      <c r="E27" s="41"/>
      <c r="F27" s="40"/>
    </row>
    <row r="28" spans="1:6" ht="14.1" customHeight="1" thickBot="1" x14ac:dyDescent="0.2">
      <c r="A28" s="39" t="s">
        <v>133</v>
      </c>
      <c r="B28" s="37">
        <f>ROUND(B26,1)</f>
        <v>89.1</v>
      </c>
      <c r="C28" s="38"/>
      <c r="D28" s="38"/>
      <c r="E28" s="37">
        <f>ROUND(E26,1)</f>
        <v>69</v>
      </c>
      <c r="F28" s="36"/>
    </row>
    <row r="29" spans="1:6" ht="3.95" customHeight="1" x14ac:dyDescent="0.15"/>
    <row r="31" spans="1:6" x14ac:dyDescent="0.15">
      <c r="A31" t="s">
        <v>187</v>
      </c>
    </row>
  </sheetData>
  <mergeCells count="16">
    <mergeCell ref="A9:A10"/>
    <mergeCell ref="F9:F10"/>
    <mergeCell ref="A11:A12"/>
    <mergeCell ref="F11:F12"/>
    <mergeCell ref="A13:A14"/>
    <mergeCell ref="F13:F14"/>
    <mergeCell ref="A21:A22"/>
    <mergeCell ref="F21:F22"/>
    <mergeCell ref="A23:A24"/>
    <mergeCell ref="F23:F24"/>
    <mergeCell ref="A15:A16"/>
    <mergeCell ref="F15:F16"/>
    <mergeCell ref="A17:A18"/>
    <mergeCell ref="F17:F18"/>
    <mergeCell ref="A19:A20"/>
    <mergeCell ref="F19:F20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42"/>
  <sheetViews>
    <sheetView showGridLines="0" topLeftCell="A37" zoomScaleNormal="100" workbookViewId="0">
      <selection activeCell="I30" sqref="I30"/>
    </sheetView>
  </sheetViews>
  <sheetFormatPr defaultRowHeight="13.5" x14ac:dyDescent="0.15"/>
  <cols>
    <col min="1" max="3" width="12.625" customWidth="1"/>
    <col min="4" max="4" width="19.125" customWidth="1"/>
    <col min="5" max="5" width="6.625" customWidth="1"/>
    <col min="6" max="6" width="11.625" customWidth="1"/>
    <col min="7" max="7" width="19.125" customWidth="1"/>
  </cols>
  <sheetData>
    <row r="1" spans="1:7" ht="18" customHeight="1" x14ac:dyDescent="0.15">
      <c r="A1" s="1" t="s">
        <v>126</v>
      </c>
      <c r="B1" s="1"/>
      <c r="C1" s="1"/>
      <c r="D1" s="1"/>
      <c r="E1" s="1"/>
      <c r="F1" s="1"/>
      <c r="G1" s="1"/>
    </row>
    <row r="3" spans="1:7" ht="18" customHeight="1" thickBot="1" x14ac:dyDescent="0.2">
      <c r="A3" s="8" t="s">
        <v>125</v>
      </c>
      <c r="B3" s="9" t="s">
        <v>124</v>
      </c>
      <c r="C3" s="9" t="s">
        <v>123</v>
      </c>
      <c r="D3" s="9" t="s">
        <v>122</v>
      </c>
      <c r="E3" s="9" t="s">
        <v>121</v>
      </c>
      <c r="F3" s="9" t="s">
        <v>120</v>
      </c>
      <c r="G3" s="10" t="s">
        <v>119</v>
      </c>
    </row>
    <row r="4" spans="1:7" ht="21" customHeight="1" x14ac:dyDescent="0.15">
      <c r="A4" s="131" t="s">
        <v>213</v>
      </c>
      <c r="B4" s="133"/>
      <c r="C4" s="133"/>
      <c r="D4" s="133"/>
      <c r="E4" s="135" t="s">
        <v>102</v>
      </c>
      <c r="F4" s="3"/>
      <c r="G4" s="137"/>
    </row>
    <row r="5" spans="1:7" ht="21" customHeight="1" x14ac:dyDescent="0.15">
      <c r="A5" s="132"/>
      <c r="B5" s="134"/>
      <c r="C5" s="134"/>
      <c r="D5" s="134"/>
      <c r="E5" s="136"/>
      <c r="F5" s="2">
        <v>1</v>
      </c>
      <c r="G5" s="138"/>
    </row>
    <row r="6" spans="1:7" ht="21" customHeight="1" x14ac:dyDescent="0.15">
      <c r="A6" s="131"/>
      <c r="B6" s="133" t="s">
        <v>212</v>
      </c>
      <c r="C6" s="133"/>
      <c r="D6" s="133"/>
      <c r="E6" s="135" t="s">
        <v>102</v>
      </c>
      <c r="F6" s="3"/>
      <c r="G6" s="137"/>
    </row>
    <row r="7" spans="1:7" ht="21" customHeight="1" x14ac:dyDescent="0.15">
      <c r="A7" s="132"/>
      <c r="B7" s="134"/>
      <c r="C7" s="134"/>
      <c r="D7" s="134"/>
      <c r="E7" s="136"/>
      <c r="F7" s="2">
        <v>1</v>
      </c>
      <c r="G7" s="138"/>
    </row>
    <row r="8" spans="1:7" ht="21" customHeight="1" x14ac:dyDescent="0.15">
      <c r="A8" s="131"/>
      <c r="B8" s="133"/>
      <c r="C8" s="133" t="s">
        <v>211</v>
      </c>
      <c r="D8" s="133" t="s">
        <v>210</v>
      </c>
      <c r="E8" s="135" t="s">
        <v>190</v>
      </c>
      <c r="F8" s="6"/>
      <c r="G8" s="137"/>
    </row>
    <row r="9" spans="1:7" ht="21" customHeight="1" x14ac:dyDescent="0.15">
      <c r="A9" s="132"/>
      <c r="B9" s="134"/>
      <c r="C9" s="134"/>
      <c r="D9" s="134"/>
      <c r="E9" s="136"/>
      <c r="F9" s="5">
        <v>147.1</v>
      </c>
      <c r="G9" s="138"/>
    </row>
    <row r="10" spans="1:7" ht="21" customHeight="1" x14ac:dyDescent="0.15">
      <c r="A10" s="131"/>
      <c r="B10" s="133"/>
      <c r="C10" s="133" t="s">
        <v>209</v>
      </c>
      <c r="D10" s="133" t="s">
        <v>208</v>
      </c>
      <c r="E10" s="135" t="s">
        <v>99</v>
      </c>
      <c r="F10" s="6"/>
      <c r="G10" s="137"/>
    </row>
    <row r="11" spans="1:7" ht="21" customHeight="1" x14ac:dyDescent="0.15">
      <c r="A11" s="132"/>
      <c r="B11" s="134"/>
      <c r="C11" s="134"/>
      <c r="D11" s="134"/>
      <c r="E11" s="136"/>
      <c r="F11" s="5">
        <v>3.7</v>
      </c>
      <c r="G11" s="138"/>
    </row>
    <row r="12" spans="1:7" ht="21" customHeight="1" x14ac:dyDescent="0.15">
      <c r="A12" s="131"/>
      <c r="B12" s="133"/>
      <c r="C12" s="133" t="s">
        <v>207</v>
      </c>
      <c r="D12" s="133" t="s">
        <v>206</v>
      </c>
      <c r="E12" s="135" t="s">
        <v>104</v>
      </c>
      <c r="F12" s="6"/>
      <c r="G12" s="137"/>
    </row>
    <row r="13" spans="1:7" ht="21" customHeight="1" x14ac:dyDescent="0.15">
      <c r="A13" s="132"/>
      <c r="B13" s="134"/>
      <c r="C13" s="134"/>
      <c r="D13" s="134"/>
      <c r="E13" s="136"/>
      <c r="F13" s="5">
        <v>88.3</v>
      </c>
      <c r="G13" s="138"/>
    </row>
    <row r="14" spans="1:7" ht="21" customHeight="1" x14ac:dyDescent="0.15">
      <c r="A14" s="131"/>
      <c r="B14" s="133"/>
      <c r="C14" s="133" t="s">
        <v>205</v>
      </c>
      <c r="D14" s="133" t="s">
        <v>204</v>
      </c>
      <c r="E14" s="135" t="s">
        <v>99</v>
      </c>
      <c r="F14" s="6"/>
      <c r="G14" s="137"/>
    </row>
    <row r="15" spans="1:7" ht="21" customHeight="1" x14ac:dyDescent="0.15">
      <c r="A15" s="132"/>
      <c r="B15" s="134"/>
      <c r="C15" s="134"/>
      <c r="D15" s="134"/>
      <c r="E15" s="136"/>
      <c r="F15" s="5">
        <v>2.2000000000000002</v>
      </c>
      <c r="G15" s="138"/>
    </row>
    <row r="16" spans="1:7" ht="21" customHeight="1" x14ac:dyDescent="0.15">
      <c r="A16" s="131"/>
      <c r="B16" s="133"/>
      <c r="C16" s="133" t="s">
        <v>203</v>
      </c>
      <c r="D16" s="133" t="s">
        <v>200</v>
      </c>
      <c r="E16" s="135" t="s">
        <v>199</v>
      </c>
      <c r="F16" s="3"/>
      <c r="G16" s="137" t="s">
        <v>202</v>
      </c>
    </row>
    <row r="17" spans="1:7" ht="21" customHeight="1" x14ac:dyDescent="0.15">
      <c r="A17" s="132"/>
      <c r="B17" s="134"/>
      <c r="C17" s="134"/>
      <c r="D17" s="134"/>
      <c r="E17" s="136"/>
      <c r="F17" s="2">
        <v>118</v>
      </c>
      <c r="G17" s="138"/>
    </row>
    <row r="18" spans="1:7" ht="21" customHeight="1" x14ac:dyDescent="0.15">
      <c r="A18" s="131"/>
      <c r="B18" s="133"/>
      <c r="C18" s="133" t="s">
        <v>201</v>
      </c>
      <c r="D18" s="133" t="s">
        <v>200</v>
      </c>
      <c r="E18" s="135" t="s">
        <v>199</v>
      </c>
      <c r="F18" s="3"/>
      <c r="G18" s="137" t="s">
        <v>198</v>
      </c>
    </row>
    <row r="19" spans="1:7" ht="21" customHeight="1" x14ac:dyDescent="0.15">
      <c r="A19" s="132"/>
      <c r="B19" s="134"/>
      <c r="C19" s="134"/>
      <c r="D19" s="134"/>
      <c r="E19" s="136"/>
      <c r="F19" s="2">
        <v>29</v>
      </c>
      <c r="G19" s="138"/>
    </row>
    <row r="20" spans="1:7" ht="21" customHeight="1" x14ac:dyDescent="0.15">
      <c r="A20" s="131"/>
      <c r="B20" s="133" t="s">
        <v>197</v>
      </c>
      <c r="C20" s="133"/>
      <c r="D20" s="133"/>
      <c r="E20" s="135" t="s">
        <v>102</v>
      </c>
      <c r="F20" s="3"/>
      <c r="G20" s="137"/>
    </row>
    <row r="21" spans="1:7" ht="21" customHeight="1" x14ac:dyDescent="0.15">
      <c r="A21" s="132"/>
      <c r="B21" s="134"/>
      <c r="C21" s="134"/>
      <c r="D21" s="134"/>
      <c r="E21" s="136"/>
      <c r="F21" s="2">
        <v>1</v>
      </c>
      <c r="G21" s="138"/>
    </row>
    <row r="22" spans="1:7" ht="21" customHeight="1" x14ac:dyDescent="0.15">
      <c r="A22" s="131"/>
      <c r="B22" s="133"/>
      <c r="C22" s="133" t="s">
        <v>196</v>
      </c>
      <c r="D22" s="133" t="s">
        <v>194</v>
      </c>
      <c r="E22" s="135" t="s">
        <v>193</v>
      </c>
      <c r="F22" s="3"/>
      <c r="G22" s="137"/>
    </row>
    <row r="23" spans="1:7" ht="21" customHeight="1" x14ac:dyDescent="0.15">
      <c r="A23" s="132"/>
      <c r="B23" s="134"/>
      <c r="C23" s="134"/>
      <c r="D23" s="134"/>
      <c r="E23" s="136"/>
      <c r="F23" s="2">
        <v>1</v>
      </c>
      <c r="G23" s="138"/>
    </row>
    <row r="24" spans="1:7" ht="21" customHeight="1" x14ac:dyDescent="0.15">
      <c r="A24" s="131"/>
      <c r="B24" s="133"/>
      <c r="C24" s="133" t="s">
        <v>195</v>
      </c>
      <c r="D24" s="133" t="s">
        <v>194</v>
      </c>
      <c r="E24" s="135" t="s">
        <v>193</v>
      </c>
      <c r="F24" s="3"/>
      <c r="G24" s="137"/>
    </row>
    <row r="25" spans="1:7" ht="21" customHeight="1" x14ac:dyDescent="0.15">
      <c r="A25" s="132"/>
      <c r="B25" s="134"/>
      <c r="C25" s="134"/>
      <c r="D25" s="134"/>
      <c r="E25" s="136"/>
      <c r="F25" s="2">
        <v>1</v>
      </c>
      <c r="G25" s="138"/>
    </row>
    <row r="26" spans="1:7" ht="21" customHeight="1" x14ac:dyDescent="0.15">
      <c r="A26" s="131"/>
      <c r="B26" s="133" t="s">
        <v>192</v>
      </c>
      <c r="C26" s="133"/>
      <c r="D26" s="133"/>
      <c r="E26" s="135" t="s">
        <v>102</v>
      </c>
      <c r="F26" s="3"/>
      <c r="G26" s="137"/>
    </row>
    <row r="27" spans="1:7" ht="21" customHeight="1" x14ac:dyDescent="0.15">
      <c r="A27" s="132"/>
      <c r="B27" s="134"/>
      <c r="C27" s="134"/>
      <c r="D27" s="134"/>
      <c r="E27" s="136"/>
      <c r="F27" s="2">
        <v>1</v>
      </c>
      <c r="G27" s="138"/>
    </row>
    <row r="28" spans="1:7" ht="21" customHeight="1" x14ac:dyDescent="0.15">
      <c r="A28" s="131"/>
      <c r="B28" s="133"/>
      <c r="C28" s="133" t="s">
        <v>192</v>
      </c>
      <c r="D28" s="133" t="s">
        <v>191</v>
      </c>
      <c r="E28" s="135" t="s">
        <v>190</v>
      </c>
      <c r="F28" s="6"/>
      <c r="G28" s="137"/>
    </row>
    <row r="29" spans="1:7" ht="21" customHeight="1" x14ac:dyDescent="0.15">
      <c r="A29" s="132"/>
      <c r="B29" s="134"/>
      <c r="C29" s="134"/>
      <c r="D29" s="134"/>
      <c r="E29" s="136"/>
      <c r="F29" s="5">
        <v>1.5</v>
      </c>
      <c r="G29" s="138"/>
    </row>
    <row r="30" spans="1:7" ht="21" customHeight="1" x14ac:dyDescent="0.15">
      <c r="A30" s="131"/>
      <c r="B30" s="133"/>
      <c r="C30" s="133"/>
      <c r="D30" s="133"/>
      <c r="E30" s="139"/>
      <c r="F30" s="4"/>
      <c r="G30" s="137"/>
    </row>
    <row r="31" spans="1:7" ht="21" customHeight="1" x14ac:dyDescent="0.15">
      <c r="A31" s="132"/>
      <c r="B31" s="134"/>
      <c r="C31" s="134"/>
      <c r="D31" s="134"/>
      <c r="E31" s="136"/>
      <c r="F31" s="5"/>
      <c r="G31" s="138"/>
    </row>
    <row r="32" spans="1:7" ht="21" customHeight="1" x14ac:dyDescent="0.15">
      <c r="A32" s="131"/>
      <c r="B32" s="133"/>
      <c r="C32" s="133"/>
      <c r="D32" s="133"/>
      <c r="E32" s="139"/>
      <c r="F32" s="4"/>
      <c r="G32" s="137"/>
    </row>
    <row r="33" spans="1:7" ht="21" customHeight="1" x14ac:dyDescent="0.15">
      <c r="A33" s="132"/>
      <c r="B33" s="134"/>
      <c r="C33" s="134"/>
      <c r="D33" s="134"/>
      <c r="E33" s="136"/>
      <c r="F33" s="5"/>
      <c r="G33" s="138"/>
    </row>
    <row r="34" spans="1:7" ht="21" customHeight="1" x14ac:dyDescent="0.15">
      <c r="A34" s="131"/>
      <c r="B34" s="133"/>
      <c r="C34" s="133"/>
      <c r="D34" s="133"/>
      <c r="E34" s="139"/>
      <c r="F34" s="4"/>
      <c r="G34" s="137"/>
    </row>
    <row r="35" spans="1:7" ht="21" customHeight="1" x14ac:dyDescent="0.15">
      <c r="A35" s="132"/>
      <c r="B35" s="134"/>
      <c r="C35" s="134"/>
      <c r="D35" s="134"/>
      <c r="E35" s="136"/>
      <c r="F35" s="5"/>
      <c r="G35" s="138"/>
    </row>
    <row r="36" spans="1:7" ht="21" customHeight="1" x14ac:dyDescent="0.15">
      <c r="A36" s="131"/>
      <c r="B36" s="133"/>
      <c r="C36" s="133"/>
      <c r="D36" s="133"/>
      <c r="E36" s="139"/>
      <c r="F36" s="4"/>
      <c r="G36" s="137"/>
    </row>
    <row r="37" spans="1:7" ht="21" customHeight="1" x14ac:dyDescent="0.15">
      <c r="A37" s="132"/>
      <c r="B37" s="134"/>
      <c r="C37" s="134"/>
      <c r="D37" s="134"/>
      <c r="E37" s="136"/>
      <c r="F37" s="5"/>
      <c r="G37" s="138"/>
    </row>
    <row r="38" spans="1:7" ht="21" customHeight="1" x14ac:dyDescent="0.15">
      <c r="A38" s="131"/>
      <c r="B38" s="133"/>
      <c r="C38" s="133"/>
      <c r="D38" s="133"/>
      <c r="E38" s="139"/>
      <c r="F38" s="4"/>
      <c r="G38" s="137"/>
    </row>
    <row r="39" spans="1:7" ht="21" customHeight="1" x14ac:dyDescent="0.15">
      <c r="A39" s="132"/>
      <c r="B39" s="134"/>
      <c r="C39" s="134"/>
      <c r="D39" s="134"/>
      <c r="E39" s="136"/>
      <c r="F39" s="5"/>
      <c r="G39" s="138"/>
    </row>
    <row r="40" spans="1:7" ht="21" customHeight="1" x14ac:dyDescent="0.15">
      <c r="A40" s="131"/>
      <c r="B40" s="133"/>
      <c r="C40" s="133"/>
      <c r="D40" s="133"/>
      <c r="E40" s="139"/>
      <c r="F40" s="4"/>
      <c r="G40" s="137"/>
    </row>
    <row r="41" spans="1:7" ht="21" customHeight="1" thickBot="1" x14ac:dyDescent="0.2">
      <c r="A41" s="132"/>
      <c r="B41" s="134"/>
      <c r="C41" s="134"/>
      <c r="D41" s="134"/>
      <c r="E41" s="136"/>
      <c r="F41" s="5"/>
      <c r="G41" s="138"/>
    </row>
    <row r="42" spans="1:7" ht="3.95" customHeight="1" x14ac:dyDescent="0.15">
      <c r="A42" s="7"/>
      <c r="B42" s="7"/>
      <c r="C42" s="7"/>
      <c r="D42" s="7"/>
      <c r="E42" s="7"/>
      <c r="F42" s="7"/>
      <c r="G42" s="7"/>
    </row>
  </sheetData>
  <mergeCells count="114">
    <mergeCell ref="A8:A9"/>
    <mergeCell ref="B8:B9"/>
    <mergeCell ref="C8:C9"/>
    <mergeCell ref="D8:D9"/>
    <mergeCell ref="E8:E9"/>
    <mergeCell ref="G8:G9"/>
    <mergeCell ref="A6:A7"/>
    <mergeCell ref="B6:B7"/>
    <mergeCell ref="C6:C7"/>
    <mergeCell ref="D6:D7"/>
    <mergeCell ref="E6:E7"/>
    <mergeCell ref="G6:G7"/>
    <mergeCell ref="A4:A5"/>
    <mergeCell ref="B4:B5"/>
    <mergeCell ref="C4:C5"/>
    <mergeCell ref="D4:D5"/>
    <mergeCell ref="E4:E5"/>
    <mergeCell ref="G4:G5"/>
    <mergeCell ref="A10:A11"/>
    <mergeCell ref="B10:B11"/>
    <mergeCell ref="C10:C11"/>
    <mergeCell ref="D10:D11"/>
    <mergeCell ref="E10:E11"/>
    <mergeCell ref="G10:G11"/>
    <mergeCell ref="A12:A13"/>
    <mergeCell ref="B12:B13"/>
    <mergeCell ref="C12:C13"/>
    <mergeCell ref="D12:D13"/>
    <mergeCell ref="E12:E13"/>
    <mergeCell ref="G12:G13"/>
    <mergeCell ref="A16:A17"/>
    <mergeCell ref="B16:B17"/>
    <mergeCell ref="C16:C17"/>
    <mergeCell ref="D16:D17"/>
    <mergeCell ref="E16:E17"/>
    <mergeCell ref="G16:G17"/>
    <mergeCell ref="A14:A15"/>
    <mergeCell ref="B14:B15"/>
    <mergeCell ref="C14:C15"/>
    <mergeCell ref="D14:D15"/>
    <mergeCell ref="E14:E15"/>
    <mergeCell ref="G14:G15"/>
    <mergeCell ref="A18:A19"/>
    <mergeCell ref="B18:B19"/>
    <mergeCell ref="C18:C19"/>
    <mergeCell ref="D18:D19"/>
    <mergeCell ref="E18:E19"/>
    <mergeCell ref="G18:G19"/>
    <mergeCell ref="A20:A21"/>
    <mergeCell ref="B20:B21"/>
    <mergeCell ref="C20:C21"/>
    <mergeCell ref="D20:D21"/>
    <mergeCell ref="E20:E21"/>
    <mergeCell ref="G20:G21"/>
    <mergeCell ref="A22:A23"/>
    <mergeCell ref="B22:B23"/>
    <mergeCell ref="C22:C23"/>
    <mergeCell ref="D22:D23"/>
    <mergeCell ref="E22:E23"/>
    <mergeCell ref="G22:G23"/>
    <mergeCell ref="A24:A25"/>
    <mergeCell ref="B24:B25"/>
    <mergeCell ref="C24:C25"/>
    <mergeCell ref="D24:D25"/>
    <mergeCell ref="E24:E25"/>
    <mergeCell ref="G24:G25"/>
    <mergeCell ref="A26:A27"/>
    <mergeCell ref="B26:B27"/>
    <mergeCell ref="C26:C27"/>
    <mergeCell ref="D26:D27"/>
    <mergeCell ref="E26:E27"/>
    <mergeCell ref="G26:G27"/>
    <mergeCell ref="A28:A29"/>
    <mergeCell ref="B28:B29"/>
    <mergeCell ref="C28:C29"/>
    <mergeCell ref="D28:D29"/>
    <mergeCell ref="E28:E29"/>
    <mergeCell ref="G28:G29"/>
    <mergeCell ref="A32:A33"/>
    <mergeCell ref="B32:B33"/>
    <mergeCell ref="C32:C33"/>
    <mergeCell ref="D32:D33"/>
    <mergeCell ref="E32:E33"/>
    <mergeCell ref="G32:G33"/>
    <mergeCell ref="A30:A31"/>
    <mergeCell ref="B30:B31"/>
    <mergeCell ref="C30:C31"/>
    <mergeCell ref="D30:D31"/>
    <mergeCell ref="E30:E31"/>
    <mergeCell ref="G30:G31"/>
    <mergeCell ref="A36:A37"/>
    <mergeCell ref="B36:B37"/>
    <mergeCell ref="C36:C37"/>
    <mergeCell ref="D36:D37"/>
    <mergeCell ref="E36:E37"/>
    <mergeCell ref="G36:G37"/>
    <mergeCell ref="A34:A35"/>
    <mergeCell ref="B34:B35"/>
    <mergeCell ref="C34:C35"/>
    <mergeCell ref="D34:D35"/>
    <mergeCell ref="E34:E35"/>
    <mergeCell ref="G34:G35"/>
    <mergeCell ref="A38:A39"/>
    <mergeCell ref="B38:B39"/>
    <mergeCell ref="C38:C39"/>
    <mergeCell ref="D38:D39"/>
    <mergeCell ref="E38:E39"/>
    <mergeCell ref="G38:G39"/>
    <mergeCell ref="A40:A41"/>
    <mergeCell ref="B40:B41"/>
    <mergeCell ref="C40:C41"/>
    <mergeCell ref="D40:D41"/>
    <mergeCell ref="E40:E41"/>
    <mergeCell ref="G40:G41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42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27"/>
  <sheetViews>
    <sheetView showGridLines="0" workbookViewId="0">
      <selection activeCell="I30" sqref="I30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9" width="11.375" customWidth="1"/>
    <col min="10" max="10" width="10.625" customWidth="1"/>
    <col min="11" max="11" width="15.625" customWidth="1"/>
  </cols>
  <sheetData>
    <row r="1" spans="1:11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 x14ac:dyDescent="0.15">
      <c r="A2" t="s">
        <v>221</v>
      </c>
    </row>
    <row r="3" spans="1:11" ht="13.5" customHeight="1" x14ac:dyDescent="0.15">
      <c r="A3" t="s">
        <v>130</v>
      </c>
    </row>
    <row r="4" spans="1:11" ht="3.95" customHeight="1" thickBot="1" x14ac:dyDescent="0.2"/>
    <row r="5" spans="1:11" ht="10.5" customHeight="1" x14ac:dyDescent="0.15">
      <c r="A5" s="35"/>
      <c r="B5" s="34"/>
      <c r="C5" s="34"/>
      <c r="D5" s="148" t="s">
        <v>155</v>
      </c>
      <c r="E5" s="149"/>
      <c r="F5" s="149"/>
      <c r="G5" s="149"/>
      <c r="H5" s="149"/>
      <c r="I5" s="34"/>
      <c r="J5" s="34"/>
      <c r="K5" s="33"/>
    </row>
    <row r="6" spans="1:11" ht="10.5" customHeight="1" x14ac:dyDescent="0.15">
      <c r="A6" s="29"/>
      <c r="B6" s="27"/>
      <c r="C6" s="27"/>
      <c r="D6" s="150" t="s">
        <v>179</v>
      </c>
      <c r="E6" s="151"/>
      <c r="F6" s="151"/>
      <c r="G6" s="151"/>
      <c r="H6" s="151"/>
      <c r="I6" s="27"/>
      <c r="J6" s="27"/>
      <c r="K6" s="26"/>
    </row>
    <row r="7" spans="1:11" ht="10.5" customHeight="1" x14ac:dyDescent="0.15">
      <c r="A7" s="29"/>
      <c r="B7" s="27"/>
      <c r="C7" s="27"/>
      <c r="D7" s="152" t="s">
        <v>155</v>
      </c>
      <c r="E7" s="153"/>
      <c r="F7" s="153"/>
      <c r="G7" s="153"/>
      <c r="H7" s="153"/>
      <c r="I7" s="27"/>
      <c r="J7" s="27"/>
      <c r="K7" s="26"/>
    </row>
    <row r="8" spans="1:11" ht="10.5" customHeight="1" x14ac:dyDescent="0.15">
      <c r="A8" s="31" t="s">
        <v>123</v>
      </c>
      <c r="B8" s="28" t="s">
        <v>129</v>
      </c>
      <c r="C8" s="28" t="s">
        <v>121</v>
      </c>
      <c r="D8" s="27"/>
      <c r="E8" s="27"/>
      <c r="F8" s="27"/>
      <c r="G8" s="27"/>
      <c r="H8" s="27"/>
      <c r="I8" s="27"/>
      <c r="J8" s="28" t="s">
        <v>128</v>
      </c>
      <c r="K8" s="30" t="s">
        <v>127</v>
      </c>
    </row>
    <row r="9" spans="1:11" ht="10.5" customHeight="1" x14ac:dyDescent="0.15">
      <c r="A9" s="29"/>
      <c r="B9" s="27"/>
      <c r="C9" s="27"/>
      <c r="D9" s="28" t="s">
        <v>220</v>
      </c>
      <c r="E9" s="28" t="s">
        <v>220</v>
      </c>
      <c r="F9" s="28" t="s">
        <v>220</v>
      </c>
      <c r="G9" s="28" t="s">
        <v>219</v>
      </c>
      <c r="H9" s="28" t="s">
        <v>218</v>
      </c>
      <c r="I9" s="27"/>
      <c r="J9" s="27"/>
      <c r="K9" s="26"/>
    </row>
    <row r="10" spans="1:11" ht="10.5" customHeight="1" thickBot="1" x14ac:dyDescent="0.2">
      <c r="A10" s="25"/>
      <c r="B10" s="24"/>
      <c r="C10" s="24"/>
      <c r="D10" s="94" t="s">
        <v>217</v>
      </c>
      <c r="E10" s="94" t="s">
        <v>216</v>
      </c>
      <c r="F10" s="94" t="s">
        <v>215</v>
      </c>
      <c r="G10" s="94" t="s">
        <v>214</v>
      </c>
      <c r="H10" s="94" t="s">
        <v>214</v>
      </c>
      <c r="I10" s="24"/>
      <c r="J10" s="24"/>
      <c r="K10" s="23"/>
    </row>
    <row r="11" spans="1:11" ht="21.95" customHeight="1" x14ac:dyDescent="0.15">
      <c r="A11" s="131" t="s">
        <v>211</v>
      </c>
      <c r="B11" s="133" t="s">
        <v>210</v>
      </c>
      <c r="C11" s="135" t="s">
        <v>190</v>
      </c>
      <c r="D11" s="6"/>
      <c r="E11" s="6"/>
      <c r="F11" s="6"/>
      <c r="G11" s="6"/>
      <c r="H11" s="6"/>
      <c r="I11" s="22"/>
      <c r="J11" s="6"/>
      <c r="K11" s="137"/>
    </row>
    <row r="12" spans="1:11" ht="21.95" customHeight="1" x14ac:dyDescent="0.15">
      <c r="A12" s="131"/>
      <c r="B12" s="134"/>
      <c r="C12" s="136"/>
      <c r="D12" s="5">
        <v>147.1</v>
      </c>
      <c r="E12" s="5"/>
      <c r="F12" s="5"/>
      <c r="G12" s="5"/>
      <c r="H12" s="5"/>
      <c r="I12" s="20"/>
      <c r="J12" s="5">
        <f>D12+E12+F12+G12+H12+I12</f>
        <v>147.1</v>
      </c>
      <c r="K12" s="138"/>
    </row>
    <row r="13" spans="1:11" ht="21.95" customHeight="1" x14ac:dyDescent="0.15">
      <c r="A13" s="131" t="s">
        <v>209</v>
      </c>
      <c r="B13" s="133" t="s">
        <v>208</v>
      </c>
      <c r="C13" s="135" t="s">
        <v>99</v>
      </c>
      <c r="D13" s="93"/>
      <c r="E13" s="93"/>
      <c r="F13" s="93"/>
      <c r="G13" s="93"/>
      <c r="H13" s="93"/>
      <c r="I13" s="22"/>
      <c r="J13" s="93"/>
      <c r="K13" s="137"/>
    </row>
    <row r="14" spans="1:11" ht="21.95" customHeight="1" x14ac:dyDescent="0.15">
      <c r="A14" s="132"/>
      <c r="B14" s="134"/>
      <c r="C14" s="136"/>
      <c r="D14" s="92">
        <v>3.68</v>
      </c>
      <c r="E14" s="92"/>
      <c r="F14" s="92"/>
      <c r="G14" s="92"/>
      <c r="H14" s="92"/>
      <c r="I14" s="20"/>
      <c r="J14" s="92">
        <f>D14+E14+F14+G14+H14+I14</f>
        <v>3.68</v>
      </c>
      <c r="K14" s="138"/>
    </row>
    <row r="15" spans="1:11" ht="21.95" customHeight="1" x14ac:dyDescent="0.15">
      <c r="A15" s="131" t="s">
        <v>207</v>
      </c>
      <c r="B15" s="133" t="s">
        <v>206</v>
      </c>
      <c r="C15" s="135" t="s">
        <v>104</v>
      </c>
      <c r="D15" s="6"/>
      <c r="E15" s="6"/>
      <c r="F15" s="6"/>
      <c r="G15" s="6"/>
      <c r="H15" s="6"/>
      <c r="I15" s="22"/>
      <c r="J15" s="6"/>
      <c r="K15" s="137"/>
    </row>
    <row r="16" spans="1:11" ht="21.95" customHeight="1" x14ac:dyDescent="0.15">
      <c r="A16" s="132"/>
      <c r="B16" s="134"/>
      <c r="C16" s="136"/>
      <c r="D16" s="5">
        <v>88.3</v>
      </c>
      <c r="E16" s="5"/>
      <c r="F16" s="5"/>
      <c r="G16" s="5"/>
      <c r="H16" s="5"/>
      <c r="I16" s="20"/>
      <c r="J16" s="5">
        <f>D16+E16+F16+G16+H16+I16</f>
        <v>88.3</v>
      </c>
      <c r="K16" s="138"/>
    </row>
    <row r="17" spans="1:11" ht="21.95" customHeight="1" x14ac:dyDescent="0.15">
      <c r="A17" s="131" t="s">
        <v>205</v>
      </c>
      <c r="B17" s="133" t="s">
        <v>204</v>
      </c>
      <c r="C17" s="135" t="s">
        <v>99</v>
      </c>
      <c r="D17" s="93"/>
      <c r="E17" s="93"/>
      <c r="F17" s="93"/>
      <c r="G17" s="93"/>
      <c r="H17" s="93"/>
      <c r="I17" s="22"/>
      <c r="J17" s="93"/>
      <c r="K17" s="137"/>
    </row>
    <row r="18" spans="1:11" ht="21.95" customHeight="1" x14ac:dyDescent="0.15">
      <c r="A18" s="132"/>
      <c r="B18" s="134"/>
      <c r="C18" s="136"/>
      <c r="D18" s="92">
        <v>2.21</v>
      </c>
      <c r="E18" s="92"/>
      <c r="F18" s="92"/>
      <c r="G18" s="92"/>
      <c r="H18" s="92"/>
      <c r="I18" s="20"/>
      <c r="J18" s="92">
        <f>D18+E18+F18+G18+H18+I18</f>
        <v>2.21</v>
      </c>
      <c r="K18" s="138"/>
    </row>
    <row r="19" spans="1:11" ht="21.95" customHeight="1" x14ac:dyDescent="0.15">
      <c r="A19" s="131" t="s">
        <v>203</v>
      </c>
      <c r="B19" s="133" t="s">
        <v>200</v>
      </c>
      <c r="C19" s="135" t="s">
        <v>199</v>
      </c>
      <c r="D19" s="3"/>
      <c r="E19" s="3"/>
      <c r="F19" s="3"/>
      <c r="G19" s="3"/>
      <c r="H19" s="3"/>
      <c r="I19" s="22"/>
      <c r="J19" s="3"/>
      <c r="K19" s="137"/>
    </row>
    <row r="20" spans="1:11" ht="21.75" customHeight="1" x14ac:dyDescent="0.15">
      <c r="A20" s="132"/>
      <c r="B20" s="134"/>
      <c r="C20" s="136"/>
      <c r="D20" s="2">
        <v>118</v>
      </c>
      <c r="E20" s="2"/>
      <c r="F20" s="2"/>
      <c r="G20" s="2"/>
      <c r="H20" s="2"/>
      <c r="I20" s="20"/>
      <c r="J20" s="2">
        <f>D20+E20+F20+G20+H20+I20</f>
        <v>118</v>
      </c>
      <c r="K20" s="138"/>
    </row>
    <row r="21" spans="1:11" ht="21.95" customHeight="1" x14ac:dyDescent="0.15">
      <c r="A21" s="131" t="s">
        <v>201</v>
      </c>
      <c r="B21" s="133" t="s">
        <v>200</v>
      </c>
      <c r="C21" s="135" t="s">
        <v>199</v>
      </c>
      <c r="D21" s="3"/>
      <c r="E21" s="3"/>
      <c r="F21" s="3"/>
      <c r="G21" s="3"/>
      <c r="H21" s="3"/>
      <c r="I21" s="22"/>
      <c r="J21" s="3"/>
      <c r="K21" s="137"/>
    </row>
    <row r="22" spans="1:11" ht="21.95" customHeight="1" x14ac:dyDescent="0.15">
      <c r="A22" s="132"/>
      <c r="B22" s="134"/>
      <c r="C22" s="136"/>
      <c r="D22" s="2">
        <v>29</v>
      </c>
      <c r="E22" s="2"/>
      <c r="F22" s="2"/>
      <c r="G22" s="2"/>
      <c r="H22" s="2"/>
      <c r="I22" s="20"/>
      <c r="J22" s="2">
        <f>D22+E22+F22+G22+H22+I22</f>
        <v>29</v>
      </c>
      <c r="K22" s="138"/>
    </row>
    <row r="23" spans="1:11" ht="21.95" customHeight="1" x14ac:dyDescent="0.15">
      <c r="A23" s="131"/>
      <c r="B23" s="133"/>
      <c r="C23" s="139"/>
      <c r="D23" s="91"/>
      <c r="E23" s="91"/>
      <c r="F23" s="91"/>
      <c r="G23" s="91"/>
      <c r="H23" s="91"/>
      <c r="I23" s="21"/>
      <c r="J23" s="91"/>
      <c r="K23" s="137"/>
    </row>
    <row r="24" spans="1:11" ht="21.95" customHeight="1" x14ac:dyDescent="0.15">
      <c r="A24" s="132"/>
      <c r="B24" s="134"/>
      <c r="C24" s="136"/>
      <c r="D24" s="2"/>
      <c r="E24" s="2"/>
      <c r="F24" s="2"/>
      <c r="G24" s="2"/>
      <c r="H24" s="2"/>
      <c r="I24" s="20"/>
      <c r="J24" s="2"/>
      <c r="K24" s="138"/>
    </row>
    <row r="25" spans="1:11" ht="21.95" customHeight="1" x14ac:dyDescent="0.15">
      <c r="A25" s="131"/>
      <c r="B25" s="133"/>
      <c r="C25" s="139"/>
      <c r="D25" s="91"/>
      <c r="E25" s="91"/>
      <c r="F25" s="91"/>
      <c r="G25" s="91"/>
      <c r="H25" s="91"/>
      <c r="I25" s="21"/>
      <c r="J25" s="91"/>
      <c r="K25" s="137"/>
    </row>
    <row r="26" spans="1:11" ht="21.95" customHeight="1" thickBot="1" x14ac:dyDescent="0.2">
      <c r="A26" s="132"/>
      <c r="B26" s="134"/>
      <c r="C26" s="136"/>
      <c r="D26" s="2"/>
      <c r="E26" s="2"/>
      <c r="F26" s="2"/>
      <c r="G26" s="2"/>
      <c r="H26" s="2"/>
      <c r="I26" s="20"/>
      <c r="J26" s="2"/>
      <c r="K26" s="138"/>
    </row>
    <row r="27" spans="1:11" ht="3.95" customHeight="1" x14ac:dyDescent="0.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</sheetData>
  <mergeCells count="35">
    <mergeCell ref="K11:K12"/>
    <mergeCell ref="D5:H5"/>
    <mergeCell ref="D6:H6"/>
    <mergeCell ref="D7:H7"/>
    <mergeCell ref="A11:A12"/>
    <mergeCell ref="B11:B12"/>
    <mergeCell ref="C11:C12"/>
    <mergeCell ref="A15:A16"/>
    <mergeCell ref="B15:B16"/>
    <mergeCell ref="C15:C16"/>
    <mergeCell ref="K15:K16"/>
    <mergeCell ref="A13:A14"/>
    <mergeCell ref="B13:B14"/>
    <mergeCell ref="C13:C14"/>
    <mergeCell ref="K13:K14"/>
    <mergeCell ref="A17:A18"/>
    <mergeCell ref="B17:B18"/>
    <mergeCell ref="C17:C18"/>
    <mergeCell ref="K17:K18"/>
    <mergeCell ref="A19:A20"/>
    <mergeCell ref="B19:B20"/>
    <mergeCell ref="C19:C20"/>
    <mergeCell ref="K19:K20"/>
    <mergeCell ref="K25:K26"/>
    <mergeCell ref="K21:K22"/>
    <mergeCell ref="A23:A24"/>
    <mergeCell ref="B23:B24"/>
    <mergeCell ref="C23:C24"/>
    <mergeCell ref="K23:K24"/>
    <mergeCell ref="A21:A22"/>
    <mergeCell ref="B21:B22"/>
    <mergeCell ref="C21:C22"/>
    <mergeCell ref="A25:A26"/>
    <mergeCell ref="B25:B26"/>
    <mergeCell ref="C25:C26"/>
  </mergeCells>
  <phoneticPr fontId="1"/>
  <pageMargins left="0.98425196850393704" right="0" top="0.78740157480314998" bottom="0" header="0.196850393700787" footer="0.196850393700787"/>
  <pageSetup paperSize="9" pageOrder="overThenDown" orientation="landscape" r:id="rId1"/>
  <rowBreaks count="1" manualBreakCount="1">
    <brk id="2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C56"/>
  <sheetViews>
    <sheetView showGridLines="0" workbookViewId="0">
      <selection activeCell="I30" sqref="I30"/>
    </sheetView>
  </sheetViews>
  <sheetFormatPr defaultRowHeight="13.5" x14ac:dyDescent="0.15"/>
  <cols>
    <col min="1" max="1" width="40.625" customWidth="1"/>
    <col min="2" max="2" width="17.625" customWidth="1"/>
    <col min="3" max="3" width="32.75" customWidth="1"/>
  </cols>
  <sheetData>
    <row r="1" spans="1:3" ht="19.5" customHeight="1" x14ac:dyDescent="0.15">
      <c r="A1" s="1" t="s">
        <v>230</v>
      </c>
      <c r="B1" s="1"/>
      <c r="C1" s="1"/>
    </row>
    <row r="5" spans="1:3" ht="13.7" customHeight="1" x14ac:dyDescent="0.15">
      <c r="A5" t="s">
        <v>229</v>
      </c>
      <c r="C5" s="110" t="s">
        <v>228</v>
      </c>
    </row>
    <row r="7" spans="1:3" ht="18" customHeight="1" thickBot="1" x14ac:dyDescent="0.2">
      <c r="A7" s="109" t="s">
        <v>227</v>
      </c>
      <c r="B7" s="108" t="s">
        <v>226</v>
      </c>
      <c r="C7" s="107" t="s">
        <v>119</v>
      </c>
    </row>
    <row r="8" spans="1:3" ht="12.95" customHeight="1" x14ac:dyDescent="0.15">
      <c r="A8" s="154" t="s">
        <v>225</v>
      </c>
      <c r="B8" s="106"/>
      <c r="C8" s="156" t="s">
        <v>224</v>
      </c>
    </row>
    <row r="9" spans="1:3" ht="12.95" customHeight="1" x14ac:dyDescent="0.15">
      <c r="A9" s="155"/>
      <c r="B9" s="104">
        <v>89.1</v>
      </c>
      <c r="C9" s="157"/>
    </row>
    <row r="10" spans="1:3" ht="12.95" customHeight="1" x14ac:dyDescent="0.15">
      <c r="A10" s="154" t="s">
        <v>223</v>
      </c>
      <c r="B10" s="106"/>
      <c r="C10" s="156" t="s">
        <v>222</v>
      </c>
    </row>
    <row r="11" spans="1:3" ht="12.95" customHeight="1" x14ac:dyDescent="0.15">
      <c r="A11" s="155"/>
      <c r="B11" s="104">
        <v>58</v>
      </c>
      <c r="C11" s="157"/>
    </row>
    <row r="12" spans="1:3" ht="12.95" customHeight="1" x14ac:dyDescent="0.15">
      <c r="A12" s="154"/>
      <c r="B12" s="105"/>
      <c r="C12" s="156"/>
    </row>
    <row r="13" spans="1:3" ht="12.95" customHeight="1" x14ac:dyDescent="0.15">
      <c r="A13" s="155"/>
      <c r="B13" s="104"/>
      <c r="C13" s="157"/>
    </row>
    <row r="14" spans="1:3" ht="12.95" customHeight="1" x14ac:dyDescent="0.15">
      <c r="A14" s="154"/>
      <c r="B14" s="105"/>
      <c r="C14" s="156"/>
    </row>
    <row r="15" spans="1:3" ht="12.95" customHeight="1" x14ac:dyDescent="0.15">
      <c r="A15" s="155"/>
      <c r="B15" s="104"/>
      <c r="C15" s="157"/>
    </row>
    <row r="16" spans="1:3" ht="12.95" customHeight="1" x14ac:dyDescent="0.15">
      <c r="A16" s="154"/>
      <c r="B16" s="105"/>
      <c r="C16" s="156"/>
    </row>
    <row r="17" spans="1:3" ht="12.95" customHeight="1" x14ac:dyDescent="0.15">
      <c r="A17" s="155"/>
      <c r="B17" s="104"/>
      <c r="C17" s="157"/>
    </row>
    <row r="18" spans="1:3" ht="12.95" customHeight="1" x14ac:dyDescent="0.15">
      <c r="A18" s="154"/>
      <c r="B18" s="105"/>
      <c r="C18" s="156"/>
    </row>
    <row r="19" spans="1:3" ht="12.95" customHeight="1" x14ac:dyDescent="0.15">
      <c r="A19" s="155"/>
      <c r="B19" s="104"/>
      <c r="C19" s="157"/>
    </row>
    <row r="20" spans="1:3" ht="12.95" customHeight="1" x14ac:dyDescent="0.15">
      <c r="A20" s="154"/>
      <c r="B20" s="105"/>
      <c r="C20" s="156"/>
    </row>
    <row r="21" spans="1:3" ht="12.95" customHeight="1" x14ac:dyDescent="0.15">
      <c r="A21" s="155"/>
      <c r="B21" s="104"/>
      <c r="C21" s="157"/>
    </row>
    <row r="22" spans="1:3" ht="12.95" customHeight="1" x14ac:dyDescent="0.15">
      <c r="A22" s="154"/>
      <c r="B22" s="105"/>
      <c r="C22" s="156"/>
    </row>
    <row r="23" spans="1:3" ht="12.95" customHeight="1" x14ac:dyDescent="0.15">
      <c r="A23" s="155"/>
      <c r="B23" s="104"/>
      <c r="C23" s="157"/>
    </row>
    <row r="24" spans="1:3" ht="12.95" customHeight="1" x14ac:dyDescent="0.15">
      <c r="A24" s="154"/>
      <c r="B24" s="105"/>
      <c r="C24" s="156"/>
    </row>
    <row r="25" spans="1:3" ht="12.95" customHeight="1" x14ac:dyDescent="0.15">
      <c r="A25" s="155"/>
      <c r="B25" s="104"/>
      <c r="C25" s="157"/>
    </row>
    <row r="26" spans="1:3" ht="12.95" customHeight="1" x14ac:dyDescent="0.15">
      <c r="A26" s="154"/>
      <c r="B26" s="105"/>
      <c r="C26" s="156"/>
    </row>
    <row r="27" spans="1:3" ht="12.95" customHeight="1" x14ac:dyDescent="0.15">
      <c r="A27" s="155"/>
      <c r="B27" s="104"/>
      <c r="C27" s="157"/>
    </row>
    <row r="28" spans="1:3" ht="12.95" customHeight="1" x14ac:dyDescent="0.15">
      <c r="A28" s="154"/>
      <c r="B28" s="105"/>
      <c r="C28" s="156"/>
    </row>
    <row r="29" spans="1:3" ht="12.95" customHeight="1" x14ac:dyDescent="0.15">
      <c r="A29" s="155"/>
      <c r="B29" s="104"/>
      <c r="C29" s="157"/>
    </row>
    <row r="30" spans="1:3" ht="12.95" customHeight="1" x14ac:dyDescent="0.15">
      <c r="A30" s="154"/>
      <c r="B30" s="105"/>
      <c r="C30" s="156"/>
    </row>
    <row r="31" spans="1:3" ht="12.95" customHeight="1" x14ac:dyDescent="0.15">
      <c r="A31" s="155"/>
      <c r="B31" s="104"/>
      <c r="C31" s="157"/>
    </row>
    <row r="32" spans="1:3" ht="12.95" customHeight="1" x14ac:dyDescent="0.15">
      <c r="A32" s="154"/>
      <c r="B32" s="105"/>
      <c r="C32" s="156"/>
    </row>
    <row r="33" spans="1:3" ht="12.95" customHeight="1" x14ac:dyDescent="0.15">
      <c r="A33" s="155"/>
      <c r="B33" s="104"/>
      <c r="C33" s="157"/>
    </row>
    <row r="34" spans="1:3" ht="12.95" customHeight="1" x14ac:dyDescent="0.15">
      <c r="A34" s="154"/>
      <c r="B34" s="105"/>
      <c r="C34" s="156"/>
    </row>
    <row r="35" spans="1:3" ht="12.95" customHeight="1" x14ac:dyDescent="0.15">
      <c r="A35" s="155"/>
      <c r="B35" s="104"/>
      <c r="C35" s="157"/>
    </row>
    <row r="36" spans="1:3" ht="12.95" customHeight="1" x14ac:dyDescent="0.15">
      <c r="A36" s="154"/>
      <c r="B36" s="105"/>
      <c r="C36" s="156"/>
    </row>
    <row r="37" spans="1:3" ht="12.95" customHeight="1" x14ac:dyDescent="0.15">
      <c r="A37" s="155"/>
      <c r="B37" s="104"/>
      <c r="C37" s="157"/>
    </row>
    <row r="38" spans="1:3" ht="12.95" customHeight="1" x14ac:dyDescent="0.15">
      <c r="A38" s="154"/>
      <c r="B38" s="105"/>
      <c r="C38" s="156"/>
    </row>
    <row r="39" spans="1:3" ht="12.95" customHeight="1" x14ac:dyDescent="0.15">
      <c r="A39" s="155"/>
      <c r="B39" s="104"/>
      <c r="C39" s="157"/>
    </row>
    <row r="40" spans="1:3" ht="12.95" customHeight="1" x14ac:dyDescent="0.15">
      <c r="A40" s="154"/>
      <c r="B40" s="105"/>
      <c r="C40" s="156"/>
    </row>
    <row r="41" spans="1:3" ht="12.95" customHeight="1" x14ac:dyDescent="0.15">
      <c r="A41" s="155"/>
      <c r="B41" s="104"/>
      <c r="C41" s="157"/>
    </row>
    <row r="42" spans="1:3" ht="12.95" customHeight="1" x14ac:dyDescent="0.15">
      <c r="A42" s="154"/>
      <c r="B42" s="105"/>
      <c r="C42" s="156"/>
    </row>
    <row r="43" spans="1:3" ht="12.95" customHeight="1" x14ac:dyDescent="0.15">
      <c r="A43" s="155"/>
      <c r="B43" s="104"/>
      <c r="C43" s="157"/>
    </row>
    <row r="44" spans="1:3" ht="12.95" customHeight="1" x14ac:dyDescent="0.15">
      <c r="A44" s="154"/>
      <c r="B44" s="105"/>
      <c r="C44" s="156"/>
    </row>
    <row r="45" spans="1:3" ht="12.95" customHeight="1" x14ac:dyDescent="0.15">
      <c r="A45" s="155"/>
      <c r="B45" s="104"/>
      <c r="C45" s="157"/>
    </row>
    <row r="46" spans="1:3" ht="12.95" customHeight="1" x14ac:dyDescent="0.15">
      <c r="A46" s="154"/>
      <c r="B46" s="105"/>
      <c r="C46" s="156"/>
    </row>
    <row r="47" spans="1:3" ht="12.95" customHeight="1" x14ac:dyDescent="0.15">
      <c r="A47" s="155"/>
      <c r="B47" s="104"/>
      <c r="C47" s="157"/>
    </row>
    <row r="48" spans="1:3" ht="12.95" customHeight="1" x14ac:dyDescent="0.15">
      <c r="A48" s="154"/>
      <c r="B48" s="105"/>
      <c r="C48" s="156"/>
    </row>
    <row r="49" spans="1:3" ht="12.95" customHeight="1" x14ac:dyDescent="0.15">
      <c r="A49" s="155"/>
      <c r="B49" s="104"/>
      <c r="C49" s="157"/>
    </row>
    <row r="50" spans="1:3" ht="12.95" customHeight="1" x14ac:dyDescent="0.15">
      <c r="A50" s="154"/>
      <c r="B50" s="105"/>
      <c r="C50" s="156"/>
    </row>
    <row r="51" spans="1:3" ht="12.95" customHeight="1" thickBot="1" x14ac:dyDescent="0.2">
      <c r="A51" s="155"/>
      <c r="B51" s="104"/>
      <c r="C51" s="157"/>
    </row>
    <row r="52" spans="1:3" ht="14.1" customHeight="1" x14ac:dyDescent="0.15">
      <c r="A52" s="103"/>
      <c r="B52" s="102"/>
      <c r="C52" s="101"/>
    </row>
    <row r="53" spans="1:3" ht="14.1" customHeight="1" thickBot="1" x14ac:dyDescent="0.2">
      <c r="A53" s="97" t="s">
        <v>134</v>
      </c>
      <c r="B53" s="96">
        <f>ROUND(B9+B11+B13+B15+B17+B19+B21+B23+B25+B27+B29+B31+B33+B35+B37+B39+B41+B43+B45+B47+B49+B51,1)</f>
        <v>147.1</v>
      </c>
      <c r="C53" s="95"/>
    </row>
    <row r="54" spans="1:3" ht="14.1" customHeight="1" x14ac:dyDescent="0.15">
      <c r="A54" s="100"/>
      <c r="B54" s="99"/>
      <c r="C54" s="98"/>
    </row>
    <row r="55" spans="1:3" ht="14.1" customHeight="1" thickBot="1" x14ac:dyDescent="0.2">
      <c r="A55" s="97" t="s">
        <v>133</v>
      </c>
      <c r="B55" s="96">
        <f>ROUND(B53,1)</f>
        <v>147.1</v>
      </c>
      <c r="C55" s="95"/>
    </row>
    <row r="56" spans="1:3" ht="3.95" customHeight="1" x14ac:dyDescent="0.15"/>
  </sheetData>
  <mergeCells count="44">
    <mergeCell ref="A12:A13"/>
    <mergeCell ref="C12:C13"/>
    <mergeCell ref="A8:A9"/>
    <mergeCell ref="C8:C9"/>
    <mergeCell ref="A10:A11"/>
    <mergeCell ref="C10:C11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50:A51"/>
    <mergeCell ref="C50:C51"/>
    <mergeCell ref="A44:A45"/>
    <mergeCell ref="C44:C45"/>
    <mergeCell ref="A46:A47"/>
    <mergeCell ref="C46:C47"/>
    <mergeCell ref="A48:A49"/>
    <mergeCell ref="C48:C49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33"/>
  <sheetViews>
    <sheetView showGridLines="0" zoomScaleNormal="100" zoomScaleSheetLayoutView="124" workbookViewId="0">
      <selection activeCell="I8" sqref="I8"/>
    </sheetView>
  </sheetViews>
  <sheetFormatPr defaultRowHeight="13.5" x14ac:dyDescent="0.15"/>
  <cols>
    <col min="1" max="3" width="12.625" customWidth="1"/>
    <col min="4" max="4" width="19.125" customWidth="1"/>
    <col min="5" max="5" width="6.625" customWidth="1"/>
    <col min="6" max="6" width="11.625" customWidth="1"/>
    <col min="7" max="7" width="19.125" customWidth="1"/>
  </cols>
  <sheetData>
    <row r="1" spans="1:7" ht="18" customHeight="1" x14ac:dyDescent="0.15">
      <c r="A1" s="1" t="s">
        <v>126</v>
      </c>
      <c r="B1" s="1"/>
      <c r="C1" s="1"/>
      <c r="D1" s="1"/>
      <c r="E1" s="1"/>
      <c r="F1" s="1"/>
      <c r="G1" s="1"/>
    </row>
    <row r="2" spans="1:7" ht="14.25" thickBot="1" x14ac:dyDescent="0.2"/>
    <row r="3" spans="1:7" ht="18" customHeight="1" thickBot="1" x14ac:dyDescent="0.2">
      <c r="A3" s="8" t="s">
        <v>125</v>
      </c>
      <c r="B3" s="9" t="s">
        <v>124</v>
      </c>
      <c r="C3" s="9" t="s">
        <v>123</v>
      </c>
      <c r="D3" s="9" t="s">
        <v>122</v>
      </c>
      <c r="E3" s="9" t="s">
        <v>121</v>
      </c>
      <c r="F3" s="9" t="s">
        <v>120</v>
      </c>
      <c r="G3" s="10" t="s">
        <v>119</v>
      </c>
    </row>
    <row r="4" spans="1:7" ht="21" customHeight="1" x14ac:dyDescent="0.15">
      <c r="A4" s="131" t="s">
        <v>118</v>
      </c>
      <c r="B4" s="133"/>
      <c r="C4" s="133"/>
      <c r="D4" s="133"/>
      <c r="E4" s="135" t="s">
        <v>102</v>
      </c>
      <c r="F4" s="3"/>
      <c r="G4" s="137"/>
    </row>
    <row r="5" spans="1:7" ht="21" customHeight="1" x14ac:dyDescent="0.15">
      <c r="A5" s="132"/>
      <c r="B5" s="134"/>
      <c r="C5" s="134"/>
      <c r="D5" s="134"/>
      <c r="E5" s="136"/>
      <c r="F5" s="2">
        <v>1</v>
      </c>
      <c r="G5" s="138"/>
    </row>
    <row r="6" spans="1:7" ht="21" customHeight="1" x14ac:dyDescent="0.15">
      <c r="A6" s="131"/>
      <c r="B6" s="133" t="s">
        <v>117</v>
      </c>
      <c r="C6" s="133"/>
      <c r="D6" s="133"/>
      <c r="E6" s="135" t="s">
        <v>102</v>
      </c>
      <c r="F6" s="3"/>
      <c r="G6" s="137"/>
    </row>
    <row r="7" spans="1:7" ht="21" customHeight="1" x14ac:dyDescent="0.15">
      <c r="A7" s="132"/>
      <c r="B7" s="134"/>
      <c r="C7" s="134"/>
      <c r="D7" s="134"/>
      <c r="E7" s="136"/>
      <c r="F7" s="2">
        <v>1</v>
      </c>
      <c r="G7" s="138"/>
    </row>
    <row r="8" spans="1:7" ht="21" customHeight="1" x14ac:dyDescent="0.15">
      <c r="A8" s="131"/>
      <c r="B8" s="133"/>
      <c r="C8" s="133" t="s">
        <v>116</v>
      </c>
      <c r="D8" s="133" t="s">
        <v>110</v>
      </c>
      <c r="E8" s="135" t="s">
        <v>99</v>
      </c>
      <c r="F8" s="6"/>
      <c r="G8" s="137"/>
    </row>
    <row r="9" spans="1:7" ht="21" customHeight="1" x14ac:dyDescent="0.15">
      <c r="A9" s="132"/>
      <c r="B9" s="134"/>
      <c r="C9" s="134"/>
      <c r="D9" s="134"/>
      <c r="E9" s="136"/>
      <c r="F9" s="5">
        <v>121.3</v>
      </c>
      <c r="G9" s="138"/>
    </row>
    <row r="10" spans="1:7" ht="21" customHeight="1" x14ac:dyDescent="0.15">
      <c r="A10" s="131"/>
      <c r="B10" s="133" t="s">
        <v>115</v>
      </c>
      <c r="C10" s="133"/>
      <c r="D10" s="133"/>
      <c r="E10" s="135" t="s">
        <v>102</v>
      </c>
      <c r="F10" s="3"/>
      <c r="G10" s="137"/>
    </row>
    <row r="11" spans="1:7" ht="21" customHeight="1" x14ac:dyDescent="0.15">
      <c r="A11" s="132"/>
      <c r="B11" s="134"/>
      <c r="C11" s="134"/>
      <c r="D11" s="134"/>
      <c r="E11" s="136"/>
      <c r="F11" s="2">
        <v>1</v>
      </c>
      <c r="G11" s="138"/>
    </row>
    <row r="12" spans="1:7" ht="21" customHeight="1" x14ac:dyDescent="0.15">
      <c r="A12" s="131"/>
      <c r="B12" s="133"/>
      <c r="C12" s="133" t="s">
        <v>114</v>
      </c>
      <c r="D12" s="133" t="s">
        <v>109</v>
      </c>
      <c r="E12" s="135" t="s">
        <v>99</v>
      </c>
      <c r="F12" s="6"/>
      <c r="G12" s="137" t="s">
        <v>113</v>
      </c>
    </row>
    <row r="13" spans="1:7" ht="21" customHeight="1" x14ac:dyDescent="0.15">
      <c r="A13" s="132"/>
      <c r="B13" s="134"/>
      <c r="C13" s="134"/>
      <c r="D13" s="134"/>
      <c r="E13" s="136"/>
      <c r="F13" s="5">
        <v>60.5</v>
      </c>
      <c r="G13" s="138"/>
    </row>
    <row r="14" spans="1:7" ht="21" customHeight="1" x14ac:dyDescent="0.15">
      <c r="A14" s="131"/>
      <c r="B14" s="133" t="s">
        <v>112</v>
      </c>
      <c r="C14" s="133"/>
      <c r="D14" s="133"/>
      <c r="E14" s="135" t="s">
        <v>102</v>
      </c>
      <c r="F14" s="3"/>
      <c r="G14" s="137"/>
    </row>
    <row r="15" spans="1:7" ht="21" customHeight="1" x14ac:dyDescent="0.15">
      <c r="A15" s="132"/>
      <c r="B15" s="134"/>
      <c r="C15" s="134"/>
      <c r="D15" s="134"/>
      <c r="E15" s="136"/>
      <c r="F15" s="2">
        <v>1</v>
      </c>
      <c r="G15" s="138"/>
    </row>
    <row r="16" spans="1:7" ht="21" customHeight="1" x14ac:dyDescent="0.15">
      <c r="A16" s="131"/>
      <c r="B16" s="133"/>
      <c r="C16" s="133" t="s">
        <v>111</v>
      </c>
      <c r="D16" s="133" t="s">
        <v>110</v>
      </c>
      <c r="E16" s="135" t="s">
        <v>99</v>
      </c>
      <c r="F16" s="6"/>
      <c r="G16" s="137"/>
    </row>
    <row r="17" spans="1:7" ht="21" customHeight="1" x14ac:dyDescent="0.15">
      <c r="A17" s="132"/>
      <c r="B17" s="134"/>
      <c r="C17" s="134"/>
      <c r="D17" s="134"/>
      <c r="E17" s="136"/>
      <c r="F17" s="5">
        <v>49.1</v>
      </c>
      <c r="G17" s="138"/>
    </row>
    <row r="18" spans="1:7" ht="21" customHeight="1" x14ac:dyDescent="0.15">
      <c r="A18" s="131"/>
      <c r="B18" s="133"/>
      <c r="C18" s="133" t="s">
        <v>108</v>
      </c>
      <c r="D18" s="133" t="s">
        <v>109</v>
      </c>
      <c r="E18" s="135" t="s">
        <v>99</v>
      </c>
      <c r="F18" s="6"/>
      <c r="G18" s="137"/>
    </row>
    <row r="19" spans="1:7" ht="21" customHeight="1" x14ac:dyDescent="0.15">
      <c r="A19" s="132"/>
      <c r="B19" s="134"/>
      <c r="C19" s="134"/>
      <c r="D19" s="134"/>
      <c r="E19" s="136"/>
      <c r="F19" s="5">
        <v>15.8</v>
      </c>
      <c r="G19" s="138"/>
    </row>
    <row r="20" spans="1:7" ht="21" customHeight="1" x14ac:dyDescent="0.15">
      <c r="A20" s="131"/>
      <c r="B20" s="133"/>
      <c r="C20" s="133" t="s">
        <v>108</v>
      </c>
      <c r="D20" s="133" t="s">
        <v>107</v>
      </c>
      <c r="E20" s="135" t="s">
        <v>99</v>
      </c>
      <c r="F20" s="6"/>
      <c r="G20" s="137"/>
    </row>
    <row r="21" spans="1:7" ht="21" customHeight="1" x14ac:dyDescent="0.15">
      <c r="A21" s="132"/>
      <c r="B21" s="134"/>
      <c r="C21" s="134"/>
      <c r="D21" s="134"/>
      <c r="E21" s="136"/>
      <c r="F21" s="5">
        <v>15.3</v>
      </c>
      <c r="G21" s="138"/>
    </row>
    <row r="22" spans="1:7" ht="21" customHeight="1" x14ac:dyDescent="0.15">
      <c r="A22" s="131"/>
      <c r="B22" s="133" t="s">
        <v>106</v>
      </c>
      <c r="C22" s="133"/>
      <c r="D22" s="133"/>
      <c r="E22" s="135" t="s">
        <v>102</v>
      </c>
      <c r="F22" s="3"/>
      <c r="G22" s="137"/>
    </row>
    <row r="23" spans="1:7" ht="21" customHeight="1" x14ac:dyDescent="0.15">
      <c r="A23" s="132"/>
      <c r="B23" s="134"/>
      <c r="C23" s="134"/>
      <c r="D23" s="134"/>
      <c r="E23" s="136"/>
      <c r="F23" s="2">
        <v>1</v>
      </c>
      <c r="G23" s="138"/>
    </row>
    <row r="24" spans="1:7" ht="21" customHeight="1" x14ac:dyDescent="0.15">
      <c r="A24" s="131"/>
      <c r="B24" s="133"/>
      <c r="C24" s="133" t="s">
        <v>105</v>
      </c>
      <c r="D24" s="133"/>
      <c r="E24" s="135" t="s">
        <v>104</v>
      </c>
      <c r="F24" s="6"/>
      <c r="G24" s="137"/>
    </row>
    <row r="25" spans="1:7" ht="21" customHeight="1" x14ac:dyDescent="0.15">
      <c r="A25" s="132"/>
      <c r="B25" s="134"/>
      <c r="C25" s="134"/>
      <c r="D25" s="134"/>
      <c r="E25" s="136"/>
      <c r="F25" s="5">
        <v>110</v>
      </c>
      <c r="G25" s="138"/>
    </row>
    <row r="26" spans="1:7" ht="21" customHeight="1" x14ac:dyDescent="0.15">
      <c r="A26" s="131"/>
      <c r="B26" s="133" t="s">
        <v>103</v>
      </c>
      <c r="C26" s="133"/>
      <c r="D26" s="133"/>
      <c r="E26" s="135" t="s">
        <v>102</v>
      </c>
      <c r="F26" s="3"/>
      <c r="G26" s="137"/>
    </row>
    <row r="27" spans="1:7" ht="21" customHeight="1" x14ac:dyDescent="0.15">
      <c r="A27" s="132"/>
      <c r="B27" s="134"/>
      <c r="C27" s="134"/>
      <c r="D27" s="134"/>
      <c r="E27" s="136"/>
      <c r="F27" s="2">
        <v>1</v>
      </c>
      <c r="G27" s="138"/>
    </row>
    <row r="28" spans="1:7" ht="21" customHeight="1" x14ac:dyDescent="0.15">
      <c r="A28" s="131"/>
      <c r="B28" s="133"/>
      <c r="C28" s="133" t="s">
        <v>101</v>
      </c>
      <c r="D28" s="133"/>
      <c r="E28" s="135" t="s">
        <v>99</v>
      </c>
      <c r="F28" s="6"/>
      <c r="G28" s="137"/>
    </row>
    <row r="29" spans="1:7" ht="21" customHeight="1" x14ac:dyDescent="0.15">
      <c r="A29" s="132"/>
      <c r="B29" s="134"/>
      <c r="C29" s="134"/>
      <c r="D29" s="134"/>
      <c r="E29" s="136"/>
      <c r="F29" s="5">
        <v>119.7</v>
      </c>
      <c r="G29" s="138"/>
    </row>
    <row r="30" spans="1:7" ht="21" customHeight="1" x14ac:dyDescent="0.15">
      <c r="A30" s="131"/>
      <c r="B30" s="133"/>
      <c r="C30" s="133" t="s">
        <v>100</v>
      </c>
      <c r="D30" s="133"/>
      <c r="E30" s="135" t="s">
        <v>99</v>
      </c>
      <c r="F30" s="6"/>
      <c r="G30" s="137"/>
    </row>
    <row r="31" spans="1:7" ht="21" customHeight="1" x14ac:dyDescent="0.15">
      <c r="A31" s="132"/>
      <c r="B31" s="134"/>
      <c r="C31" s="134"/>
      <c r="D31" s="134"/>
      <c r="E31" s="136"/>
      <c r="F31" s="5">
        <v>119.7</v>
      </c>
      <c r="G31" s="138"/>
    </row>
    <row r="32" spans="1:7" ht="21" customHeight="1" x14ac:dyDescent="0.15">
      <c r="A32" s="131"/>
      <c r="B32" s="133"/>
      <c r="C32" s="133"/>
      <c r="D32" s="133"/>
      <c r="E32" s="139"/>
      <c r="F32" s="4"/>
      <c r="G32" s="137"/>
    </row>
    <row r="33" spans="1:7" ht="21" customHeight="1" thickBot="1" x14ac:dyDescent="0.2">
      <c r="A33" s="141"/>
      <c r="B33" s="142"/>
      <c r="C33" s="142"/>
      <c r="D33" s="142"/>
      <c r="E33" s="143"/>
      <c r="F33" s="19"/>
      <c r="G33" s="140"/>
    </row>
  </sheetData>
  <mergeCells count="90">
    <mergeCell ref="G6:G7"/>
    <mergeCell ref="A4:A5"/>
    <mergeCell ref="B4:B5"/>
    <mergeCell ref="C4:C5"/>
    <mergeCell ref="D4:D5"/>
    <mergeCell ref="E4:E5"/>
    <mergeCell ref="G8:G9"/>
    <mergeCell ref="A10:A11"/>
    <mergeCell ref="B10:B11"/>
    <mergeCell ref="C10:C11"/>
    <mergeCell ref="D10:D11"/>
    <mergeCell ref="E10:E11"/>
    <mergeCell ref="G10:G11"/>
    <mergeCell ref="A8:A9"/>
    <mergeCell ref="G4:G5"/>
    <mergeCell ref="A6:A7"/>
    <mergeCell ref="B6:B7"/>
    <mergeCell ref="C6:C7"/>
    <mergeCell ref="D6:D7"/>
    <mergeCell ref="E6:E7"/>
    <mergeCell ref="B8:B9"/>
    <mergeCell ref="C8:C9"/>
    <mergeCell ref="D8:D9"/>
    <mergeCell ref="E8:E9"/>
    <mergeCell ref="G12:G13"/>
    <mergeCell ref="G14:G15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D18:D19"/>
    <mergeCell ref="E18:E19"/>
    <mergeCell ref="G18:G19"/>
    <mergeCell ref="A16:A17"/>
    <mergeCell ref="B16:B17"/>
    <mergeCell ref="C16:C17"/>
    <mergeCell ref="G24:G25"/>
    <mergeCell ref="A22:A23"/>
    <mergeCell ref="B22:B23"/>
    <mergeCell ref="C22:C23"/>
    <mergeCell ref="D16:D17"/>
    <mergeCell ref="E16:E17"/>
    <mergeCell ref="G20:G21"/>
    <mergeCell ref="A20:A21"/>
    <mergeCell ref="B20:B21"/>
    <mergeCell ref="C20:C21"/>
    <mergeCell ref="D20:D21"/>
    <mergeCell ref="E20:E21"/>
    <mergeCell ref="G16:G17"/>
    <mergeCell ref="A18:A19"/>
    <mergeCell ref="B18:B19"/>
    <mergeCell ref="C18:C19"/>
    <mergeCell ref="D22:D23"/>
    <mergeCell ref="E22:E23"/>
    <mergeCell ref="G26:G27"/>
    <mergeCell ref="A28:A29"/>
    <mergeCell ref="B28:B29"/>
    <mergeCell ref="C28:C29"/>
    <mergeCell ref="D28:D29"/>
    <mergeCell ref="E28:E29"/>
    <mergeCell ref="G28:G29"/>
    <mergeCell ref="A26:A27"/>
    <mergeCell ref="G22:G23"/>
    <mergeCell ref="A24:A25"/>
    <mergeCell ref="B24:B25"/>
    <mergeCell ref="C24:C25"/>
    <mergeCell ref="D24:D25"/>
    <mergeCell ref="E24:E25"/>
    <mergeCell ref="B26:B27"/>
    <mergeCell ref="C26:C27"/>
    <mergeCell ref="D26:D27"/>
    <mergeCell ref="E26:E27"/>
    <mergeCell ref="G30:G31"/>
    <mergeCell ref="G32:G33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D58"/>
  <sheetViews>
    <sheetView showGridLines="0" workbookViewId="0">
      <selection activeCell="I30" sqref="I30"/>
    </sheetView>
  </sheetViews>
  <sheetFormatPr defaultRowHeight="13.5" x14ac:dyDescent="0.15"/>
  <cols>
    <col min="1" max="1" width="17.125" customWidth="1"/>
    <col min="2" max="2" width="61.125" customWidth="1"/>
    <col min="3" max="3" width="10.625" customWidth="1"/>
    <col min="4" max="4" width="4.625" customWidth="1"/>
    <col min="5" max="5" width="61.125" customWidth="1"/>
    <col min="6" max="6" width="12.625" customWidth="1"/>
    <col min="7" max="7" width="4.625" customWidth="1"/>
    <col min="8" max="8" width="12.625" customWidth="1"/>
    <col min="9" max="9" width="4.625" customWidth="1"/>
  </cols>
  <sheetData>
    <row r="1" spans="1:4" ht="18" customHeight="1" x14ac:dyDescent="0.15">
      <c r="A1" s="1" t="s">
        <v>179</v>
      </c>
      <c r="B1" s="89"/>
      <c r="C1" s="89"/>
      <c r="D1" s="89"/>
    </row>
    <row r="2" spans="1:4" ht="12" customHeight="1" x14ac:dyDescent="0.15">
      <c r="A2" t="s">
        <v>243</v>
      </c>
    </row>
    <row r="3" spans="1:4" ht="12" customHeight="1" x14ac:dyDescent="0.15">
      <c r="A3" t="s">
        <v>242</v>
      </c>
    </row>
    <row r="4" spans="1:4" ht="12" customHeight="1" x14ac:dyDescent="0.15">
      <c r="A4" t="s">
        <v>241</v>
      </c>
    </row>
    <row r="5" spans="1:4" ht="13.5" customHeight="1" thickBot="1" x14ac:dyDescent="0.2"/>
    <row r="6" spans="1:4" ht="13.5" customHeight="1" thickBot="1" x14ac:dyDescent="0.2">
      <c r="A6" s="88" t="s">
        <v>175</v>
      </c>
      <c r="B6" s="87" t="s">
        <v>174</v>
      </c>
      <c r="C6" s="86" t="s">
        <v>173</v>
      </c>
      <c r="D6" s="86"/>
    </row>
    <row r="7" spans="1:4" ht="13.5" customHeight="1" x14ac:dyDescent="0.15">
      <c r="A7" s="78" t="s">
        <v>209</v>
      </c>
      <c r="B7" s="85" t="s">
        <v>240</v>
      </c>
      <c r="C7" s="76"/>
      <c r="D7" s="75"/>
    </row>
    <row r="8" spans="1:4" ht="13.5" customHeight="1" x14ac:dyDescent="0.15">
      <c r="A8" s="78"/>
      <c r="B8" s="77"/>
      <c r="C8" s="84"/>
      <c r="D8" s="83"/>
    </row>
    <row r="9" spans="1:4" ht="13.5" customHeight="1" x14ac:dyDescent="0.15">
      <c r="A9" s="78" t="s">
        <v>208</v>
      </c>
      <c r="B9" s="77"/>
      <c r="C9" s="76"/>
      <c r="D9" s="75"/>
    </row>
    <row r="10" spans="1:4" ht="13.5" customHeight="1" x14ac:dyDescent="0.15">
      <c r="A10" s="82"/>
      <c r="B10" s="81"/>
      <c r="C10" s="112">
        <v>3.68</v>
      </c>
      <c r="D10" s="79" t="s">
        <v>99</v>
      </c>
    </row>
    <row r="11" spans="1:4" ht="13.5" customHeight="1" x14ac:dyDescent="0.15">
      <c r="A11" s="78" t="s">
        <v>207</v>
      </c>
      <c r="B11" s="85" t="s">
        <v>239</v>
      </c>
      <c r="C11" s="76"/>
      <c r="D11" s="75"/>
    </row>
    <row r="12" spans="1:4" ht="13.5" customHeight="1" x14ac:dyDescent="0.15">
      <c r="A12" s="78"/>
      <c r="B12" s="77"/>
      <c r="C12" s="84"/>
      <c r="D12" s="83"/>
    </row>
    <row r="13" spans="1:4" ht="13.5" customHeight="1" x14ac:dyDescent="0.15">
      <c r="A13" s="78" t="s">
        <v>206</v>
      </c>
      <c r="B13" s="77"/>
      <c r="C13" s="76"/>
      <c r="D13" s="75"/>
    </row>
    <row r="14" spans="1:4" ht="13.5" customHeight="1" x14ac:dyDescent="0.15">
      <c r="A14" s="82"/>
      <c r="B14" s="81"/>
      <c r="C14" s="80">
        <v>88.3</v>
      </c>
      <c r="D14" s="79" t="s">
        <v>104</v>
      </c>
    </row>
    <row r="15" spans="1:4" ht="13.5" customHeight="1" x14ac:dyDescent="0.15">
      <c r="A15" s="78" t="s">
        <v>205</v>
      </c>
      <c r="B15" s="85" t="s">
        <v>238</v>
      </c>
      <c r="C15" s="76"/>
      <c r="D15" s="75"/>
    </row>
    <row r="16" spans="1:4" ht="13.5" customHeight="1" x14ac:dyDescent="0.15">
      <c r="A16" s="78"/>
      <c r="B16" s="77"/>
      <c r="C16" s="84"/>
      <c r="D16" s="83"/>
    </row>
    <row r="17" spans="1:4" ht="13.5" customHeight="1" x14ac:dyDescent="0.15">
      <c r="A17" s="78" t="s">
        <v>204</v>
      </c>
      <c r="B17" s="77"/>
      <c r="C17" s="76"/>
      <c r="D17" s="75"/>
    </row>
    <row r="18" spans="1:4" ht="13.5" customHeight="1" x14ac:dyDescent="0.15">
      <c r="A18" s="82"/>
      <c r="B18" s="81"/>
      <c r="C18" s="112">
        <v>2.21</v>
      </c>
      <c r="D18" s="79" t="s">
        <v>99</v>
      </c>
    </row>
    <row r="19" spans="1:4" ht="13.5" customHeight="1" x14ac:dyDescent="0.15">
      <c r="A19" s="78" t="s">
        <v>237</v>
      </c>
      <c r="B19" s="85" t="s">
        <v>236</v>
      </c>
      <c r="C19" s="76"/>
      <c r="D19" s="75"/>
    </row>
    <row r="20" spans="1:4" ht="13.5" customHeight="1" x14ac:dyDescent="0.15">
      <c r="A20" s="78" t="s">
        <v>232</v>
      </c>
      <c r="B20" s="85" t="s">
        <v>235</v>
      </c>
      <c r="C20" s="84"/>
      <c r="D20" s="83"/>
    </row>
    <row r="21" spans="1:4" ht="13.5" customHeight="1" x14ac:dyDescent="0.15">
      <c r="A21" s="78"/>
      <c r="B21" s="77"/>
      <c r="C21" s="76"/>
      <c r="D21" s="75"/>
    </row>
    <row r="22" spans="1:4" ht="13.5" customHeight="1" x14ac:dyDescent="0.15">
      <c r="A22" s="82" t="s">
        <v>200</v>
      </c>
      <c r="B22" s="81"/>
      <c r="C22" s="111">
        <v>118</v>
      </c>
      <c r="D22" s="79" t="s">
        <v>199</v>
      </c>
    </row>
    <row r="23" spans="1:4" ht="13.5" customHeight="1" x14ac:dyDescent="0.15">
      <c r="A23" s="78" t="s">
        <v>234</v>
      </c>
      <c r="B23" s="85" t="s">
        <v>233</v>
      </c>
      <c r="C23" s="76"/>
      <c r="D23" s="75"/>
    </row>
    <row r="24" spans="1:4" ht="13.5" customHeight="1" x14ac:dyDescent="0.15">
      <c r="A24" s="78" t="s">
        <v>232</v>
      </c>
      <c r="B24" s="85" t="s">
        <v>231</v>
      </c>
      <c r="C24" s="84"/>
      <c r="D24" s="83"/>
    </row>
    <row r="25" spans="1:4" ht="13.5" customHeight="1" x14ac:dyDescent="0.15">
      <c r="A25" s="78"/>
      <c r="B25" s="77"/>
      <c r="C25" s="76"/>
      <c r="D25" s="75"/>
    </row>
    <row r="26" spans="1:4" ht="13.5" customHeight="1" x14ac:dyDescent="0.15">
      <c r="A26" s="82" t="s">
        <v>200</v>
      </c>
      <c r="B26" s="81"/>
      <c r="C26" s="111">
        <v>29</v>
      </c>
      <c r="D26" s="79" t="s">
        <v>199</v>
      </c>
    </row>
    <row r="27" spans="1:4" ht="13.5" customHeight="1" x14ac:dyDescent="0.15">
      <c r="A27" s="78"/>
      <c r="B27" s="77"/>
      <c r="C27" s="76"/>
      <c r="D27" s="75"/>
    </row>
    <row r="28" spans="1:4" ht="13.5" customHeight="1" x14ac:dyDescent="0.15">
      <c r="A28" s="78"/>
      <c r="B28" s="77"/>
      <c r="C28" s="76"/>
      <c r="D28" s="75"/>
    </row>
    <row r="29" spans="1:4" ht="13.5" customHeight="1" x14ac:dyDescent="0.15">
      <c r="A29" s="78"/>
      <c r="B29" s="77"/>
      <c r="C29" s="76"/>
      <c r="D29" s="75"/>
    </row>
    <row r="30" spans="1:4" ht="13.5" customHeight="1" x14ac:dyDescent="0.15">
      <c r="A30" s="78"/>
      <c r="B30" s="77"/>
      <c r="C30" s="76"/>
      <c r="D30" s="75"/>
    </row>
    <row r="31" spans="1:4" ht="13.5" customHeight="1" x14ac:dyDescent="0.15">
      <c r="A31" s="78"/>
      <c r="B31" s="77"/>
      <c r="C31" s="76"/>
      <c r="D31" s="75"/>
    </row>
    <row r="32" spans="1:4" ht="13.5" customHeight="1" x14ac:dyDescent="0.15">
      <c r="A32" s="78"/>
      <c r="B32" s="77"/>
      <c r="C32" s="76"/>
      <c r="D32" s="75"/>
    </row>
    <row r="33" spans="1:4" ht="13.5" customHeight="1" x14ac:dyDescent="0.15">
      <c r="A33" s="78"/>
      <c r="B33" s="77"/>
      <c r="C33" s="76"/>
      <c r="D33" s="75"/>
    </row>
    <row r="34" spans="1:4" ht="13.5" customHeight="1" x14ac:dyDescent="0.15">
      <c r="A34" s="78"/>
      <c r="B34" s="77"/>
      <c r="C34" s="76"/>
      <c r="D34" s="75"/>
    </row>
    <row r="35" spans="1:4" ht="13.5" customHeight="1" x14ac:dyDescent="0.15">
      <c r="A35" s="78"/>
      <c r="B35" s="77"/>
      <c r="C35" s="76"/>
      <c r="D35" s="75"/>
    </row>
    <row r="36" spans="1:4" ht="13.5" customHeight="1" x14ac:dyDescent="0.15">
      <c r="A36" s="78"/>
      <c r="B36" s="77"/>
      <c r="C36" s="76"/>
      <c r="D36" s="75"/>
    </row>
    <row r="37" spans="1:4" ht="13.5" customHeight="1" x14ac:dyDescent="0.15">
      <c r="A37" s="78"/>
      <c r="B37" s="77"/>
      <c r="C37" s="76"/>
      <c r="D37" s="75"/>
    </row>
    <row r="38" spans="1:4" ht="13.5" customHeight="1" x14ac:dyDescent="0.15">
      <c r="A38" s="78"/>
      <c r="B38" s="77"/>
      <c r="C38" s="76"/>
      <c r="D38" s="75"/>
    </row>
    <row r="39" spans="1:4" ht="13.5" customHeight="1" x14ac:dyDescent="0.15">
      <c r="A39" s="78"/>
      <c r="B39" s="77"/>
      <c r="C39" s="76"/>
      <c r="D39" s="75"/>
    </row>
    <row r="40" spans="1:4" ht="13.5" customHeight="1" x14ac:dyDescent="0.15">
      <c r="A40" s="78"/>
      <c r="B40" s="77"/>
      <c r="C40" s="76"/>
      <c r="D40" s="75"/>
    </row>
    <row r="41" spans="1:4" ht="13.5" customHeight="1" x14ac:dyDescent="0.15">
      <c r="A41" s="78"/>
      <c r="B41" s="77"/>
      <c r="C41" s="76"/>
      <c r="D41" s="75"/>
    </row>
    <row r="42" spans="1:4" ht="13.5" customHeight="1" x14ac:dyDescent="0.15">
      <c r="A42" s="78"/>
      <c r="B42" s="77"/>
      <c r="C42" s="76"/>
      <c r="D42" s="75"/>
    </row>
    <row r="43" spans="1:4" ht="13.5" customHeight="1" x14ac:dyDescent="0.15">
      <c r="A43" s="78"/>
      <c r="B43" s="77"/>
      <c r="C43" s="76"/>
      <c r="D43" s="75"/>
    </row>
    <row r="44" spans="1:4" ht="13.5" customHeight="1" x14ac:dyDescent="0.15">
      <c r="A44" s="78"/>
      <c r="B44" s="77"/>
      <c r="C44" s="76"/>
      <c r="D44" s="75"/>
    </row>
    <row r="45" spans="1:4" ht="13.5" customHeight="1" x14ac:dyDescent="0.15">
      <c r="A45" s="78"/>
      <c r="B45" s="77"/>
      <c r="C45" s="76"/>
      <c r="D45" s="75"/>
    </row>
    <row r="46" spans="1:4" ht="13.5" customHeight="1" x14ac:dyDescent="0.15">
      <c r="A46" s="78"/>
      <c r="B46" s="77"/>
      <c r="C46" s="76"/>
      <c r="D46" s="75"/>
    </row>
    <row r="47" spans="1:4" ht="13.5" customHeight="1" x14ac:dyDescent="0.15">
      <c r="A47" s="78"/>
      <c r="B47" s="77"/>
      <c r="C47" s="76"/>
      <c r="D47" s="75"/>
    </row>
    <row r="48" spans="1:4" ht="13.5" customHeight="1" x14ac:dyDescent="0.15">
      <c r="A48" s="78"/>
      <c r="B48" s="77"/>
      <c r="C48" s="76"/>
      <c r="D48" s="75"/>
    </row>
    <row r="49" spans="1:4" ht="13.5" customHeight="1" x14ac:dyDescent="0.15">
      <c r="A49" s="78"/>
      <c r="B49" s="77"/>
      <c r="C49" s="76"/>
      <c r="D49" s="75"/>
    </row>
    <row r="50" spans="1:4" ht="13.5" customHeight="1" x14ac:dyDescent="0.15">
      <c r="A50" s="78"/>
      <c r="B50" s="77"/>
      <c r="C50" s="76"/>
      <c r="D50" s="75"/>
    </row>
    <row r="51" spans="1:4" ht="13.5" customHeight="1" x14ac:dyDescent="0.15">
      <c r="A51" s="78"/>
      <c r="B51" s="77"/>
      <c r="C51" s="76"/>
      <c r="D51" s="75"/>
    </row>
    <row r="52" spans="1:4" ht="13.5" customHeight="1" x14ac:dyDescent="0.15">
      <c r="A52" s="78"/>
      <c r="B52" s="77"/>
      <c r="C52" s="76"/>
      <c r="D52" s="75"/>
    </row>
    <row r="53" spans="1:4" ht="13.5" customHeight="1" x14ac:dyDescent="0.15">
      <c r="A53" s="78"/>
      <c r="B53" s="77"/>
      <c r="C53" s="76"/>
      <c r="D53" s="75"/>
    </row>
    <row r="54" spans="1:4" ht="13.5" customHeight="1" x14ac:dyDescent="0.15">
      <c r="A54" s="78"/>
      <c r="B54" s="77"/>
      <c r="C54" s="76"/>
      <c r="D54" s="75"/>
    </row>
    <row r="55" spans="1:4" ht="13.5" customHeight="1" x14ac:dyDescent="0.15">
      <c r="A55" s="78"/>
      <c r="B55" s="77"/>
      <c r="C55" s="76"/>
      <c r="D55" s="75"/>
    </row>
    <row r="56" spans="1:4" ht="13.5" customHeight="1" x14ac:dyDescent="0.15">
      <c r="A56" s="78"/>
      <c r="B56" s="77"/>
      <c r="C56" s="76"/>
      <c r="D56" s="75"/>
    </row>
    <row r="57" spans="1:4" ht="13.5" customHeight="1" thickBot="1" x14ac:dyDescent="0.2">
      <c r="A57" s="74"/>
      <c r="B57" s="73"/>
      <c r="C57" s="72"/>
      <c r="D57" s="71"/>
    </row>
    <row r="58" spans="1:4" ht="13.5" customHeight="1" x14ac:dyDescent="0.15"/>
  </sheetData>
  <phoneticPr fontId="1"/>
  <pageMargins left="0.78740157480314998" right="0" top="0.59055118110236204" bottom="0" header="0.196850393700787" footer="0.196850393700787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D62"/>
  <sheetViews>
    <sheetView showGridLines="0" workbookViewId="0">
      <selection activeCell="I30" sqref="I30"/>
    </sheetView>
  </sheetViews>
  <sheetFormatPr defaultRowHeight="13.5" x14ac:dyDescent="0.15"/>
  <cols>
    <col min="1" max="1" width="17.125" customWidth="1"/>
    <col min="2" max="2" width="61.125" customWidth="1"/>
    <col min="3" max="3" width="10.625" customWidth="1"/>
    <col min="4" max="4" width="4.625" customWidth="1"/>
    <col min="5" max="5" width="61.125" customWidth="1"/>
    <col min="6" max="6" width="12.625" customWidth="1"/>
    <col min="7" max="7" width="4.625" customWidth="1"/>
    <col min="8" max="8" width="12.625" customWidth="1"/>
    <col min="9" max="9" width="4.625" customWidth="1"/>
  </cols>
  <sheetData>
    <row r="1" spans="1:4" ht="18" customHeight="1" x14ac:dyDescent="0.15">
      <c r="A1" s="1" t="s">
        <v>261</v>
      </c>
      <c r="B1" s="89"/>
      <c r="C1" s="89"/>
      <c r="D1" s="89"/>
    </row>
    <row r="2" spans="1:4" ht="12" customHeight="1" x14ac:dyDescent="0.15">
      <c r="A2" s="120" t="s">
        <v>260</v>
      </c>
    </row>
    <row r="3" spans="1:4" ht="12" customHeight="1" x14ac:dyDescent="0.15">
      <c r="A3" s="120" t="s">
        <v>259</v>
      </c>
      <c r="D3" s="119" t="s">
        <v>258</v>
      </c>
    </row>
    <row r="4" spans="1:4" ht="13.5" customHeight="1" x14ac:dyDescent="0.15">
      <c r="A4" s="118"/>
    </row>
    <row r="5" spans="1:4" ht="12" customHeight="1" thickBot="1" x14ac:dyDescent="0.2">
      <c r="A5" s="117"/>
      <c r="B5" s="116"/>
      <c r="C5" s="116"/>
      <c r="D5" s="116"/>
    </row>
    <row r="6" spans="1:4" ht="14.25" thickBot="1" x14ac:dyDescent="0.2">
      <c r="A6" s="115" t="s">
        <v>257</v>
      </c>
      <c r="D6" s="113"/>
    </row>
    <row r="7" spans="1:4" x14ac:dyDescent="0.15">
      <c r="A7" s="114"/>
      <c r="D7" s="113"/>
    </row>
    <row r="8" spans="1:4" x14ac:dyDescent="0.15">
      <c r="A8" s="114"/>
      <c r="D8" s="113"/>
    </row>
    <row r="9" spans="1:4" x14ac:dyDescent="0.15">
      <c r="A9" s="114"/>
      <c r="D9" s="113"/>
    </row>
    <row r="10" spans="1:4" x14ac:dyDescent="0.15">
      <c r="A10" s="114"/>
      <c r="D10" s="113"/>
    </row>
    <row r="11" spans="1:4" x14ac:dyDescent="0.15">
      <c r="A11" s="114"/>
      <c r="D11" s="113"/>
    </row>
    <row r="12" spans="1:4" x14ac:dyDescent="0.15">
      <c r="A12" s="114"/>
      <c r="D12" s="113"/>
    </row>
    <row r="13" spans="1:4" x14ac:dyDescent="0.15">
      <c r="A13" s="114"/>
      <c r="D13" s="113"/>
    </row>
    <row r="14" spans="1:4" x14ac:dyDescent="0.15">
      <c r="A14" s="114"/>
      <c r="D14" s="113"/>
    </row>
    <row r="15" spans="1:4" x14ac:dyDescent="0.15">
      <c r="A15" s="114"/>
      <c r="D15" s="113"/>
    </row>
    <row r="16" spans="1:4" x14ac:dyDescent="0.15">
      <c r="A16" s="114"/>
      <c r="D16" s="113"/>
    </row>
    <row r="17" spans="1:4" x14ac:dyDescent="0.15">
      <c r="A17" s="114"/>
      <c r="D17" s="113"/>
    </row>
    <row r="18" spans="1:4" x14ac:dyDescent="0.15">
      <c r="A18" s="114"/>
      <c r="D18" s="113"/>
    </row>
    <row r="19" spans="1:4" x14ac:dyDescent="0.15">
      <c r="A19" s="114"/>
      <c r="D19" s="113"/>
    </row>
    <row r="20" spans="1:4" x14ac:dyDescent="0.15">
      <c r="A20" s="114"/>
      <c r="D20" s="113"/>
    </row>
    <row r="21" spans="1:4" x14ac:dyDescent="0.15">
      <c r="A21" s="114"/>
      <c r="D21" s="113"/>
    </row>
    <row r="22" spans="1:4" x14ac:dyDescent="0.15">
      <c r="A22" s="114"/>
      <c r="D22" s="113"/>
    </row>
    <row r="23" spans="1:4" x14ac:dyDescent="0.15">
      <c r="A23" s="114"/>
      <c r="D23" s="113"/>
    </row>
    <row r="24" spans="1:4" x14ac:dyDescent="0.15">
      <c r="A24" s="114"/>
      <c r="D24" s="113"/>
    </row>
    <row r="25" spans="1:4" x14ac:dyDescent="0.15">
      <c r="A25" s="114"/>
      <c r="D25" s="113"/>
    </row>
    <row r="26" spans="1:4" x14ac:dyDescent="0.15">
      <c r="A26" s="114"/>
      <c r="D26" s="113"/>
    </row>
    <row r="27" spans="1:4" x14ac:dyDescent="0.15">
      <c r="A27" s="114"/>
      <c r="D27" s="113"/>
    </row>
    <row r="28" spans="1:4" x14ac:dyDescent="0.15">
      <c r="A28" s="114"/>
      <c r="D28" s="113"/>
    </row>
    <row r="29" spans="1:4" x14ac:dyDescent="0.15">
      <c r="A29" s="114"/>
      <c r="D29" s="113"/>
    </row>
    <row r="30" spans="1:4" ht="14.25" thickBot="1" x14ac:dyDescent="0.2">
      <c r="A30" s="114"/>
      <c r="D30" s="113"/>
    </row>
    <row r="31" spans="1:4" ht="13.5" customHeight="1" thickBot="1" x14ac:dyDescent="0.2">
      <c r="A31" s="88" t="s">
        <v>256</v>
      </c>
      <c r="B31" s="87" t="s">
        <v>255</v>
      </c>
      <c r="C31" s="86" t="s">
        <v>173</v>
      </c>
      <c r="D31" s="86"/>
    </row>
    <row r="32" spans="1:4" ht="13.5" customHeight="1" x14ac:dyDescent="0.15">
      <c r="A32" s="78" t="s">
        <v>254</v>
      </c>
      <c r="B32" s="85" t="s">
        <v>252</v>
      </c>
      <c r="C32" s="76"/>
      <c r="D32" s="75"/>
    </row>
    <row r="33" spans="1:4" ht="13.5" customHeight="1" x14ac:dyDescent="0.15">
      <c r="A33" s="78"/>
      <c r="B33" s="77"/>
      <c r="C33" s="84"/>
      <c r="D33" s="83"/>
    </row>
    <row r="34" spans="1:4" ht="13.5" customHeight="1" x14ac:dyDescent="0.15">
      <c r="A34" s="78"/>
      <c r="B34" s="77"/>
      <c r="C34" s="76"/>
      <c r="D34" s="75"/>
    </row>
    <row r="35" spans="1:4" ht="13.5" customHeight="1" x14ac:dyDescent="0.15">
      <c r="A35" s="82"/>
      <c r="B35" s="81"/>
      <c r="C35" s="80">
        <v>6</v>
      </c>
      <c r="D35" s="79" t="s">
        <v>104</v>
      </c>
    </row>
    <row r="36" spans="1:4" ht="13.5" customHeight="1" x14ac:dyDescent="0.15">
      <c r="A36" s="78" t="s">
        <v>253</v>
      </c>
      <c r="B36" s="85" t="s">
        <v>252</v>
      </c>
      <c r="C36" s="76"/>
      <c r="D36" s="75"/>
    </row>
    <row r="37" spans="1:4" ht="13.5" customHeight="1" x14ac:dyDescent="0.15">
      <c r="A37" s="78"/>
      <c r="B37" s="77"/>
      <c r="C37" s="84"/>
      <c r="D37" s="83"/>
    </row>
    <row r="38" spans="1:4" ht="13.5" customHeight="1" x14ac:dyDescent="0.15">
      <c r="A38" s="78" t="s">
        <v>251</v>
      </c>
      <c r="B38" s="77"/>
      <c r="C38" s="76"/>
      <c r="D38" s="75"/>
    </row>
    <row r="39" spans="1:4" ht="13.5" customHeight="1" x14ac:dyDescent="0.15">
      <c r="A39" s="82"/>
      <c r="B39" s="81"/>
      <c r="C39" s="80">
        <v>6</v>
      </c>
      <c r="D39" s="79" t="s">
        <v>104</v>
      </c>
    </row>
    <row r="40" spans="1:4" ht="13.5" customHeight="1" x14ac:dyDescent="0.15">
      <c r="A40" s="78" t="s">
        <v>250</v>
      </c>
      <c r="B40" s="85" t="s">
        <v>249</v>
      </c>
      <c r="C40" s="76"/>
      <c r="D40" s="75"/>
    </row>
    <row r="41" spans="1:4" ht="13.5" customHeight="1" x14ac:dyDescent="0.15">
      <c r="A41" s="78"/>
      <c r="B41" s="77"/>
      <c r="C41" s="84"/>
      <c r="D41" s="83"/>
    </row>
    <row r="42" spans="1:4" ht="13.5" customHeight="1" x14ac:dyDescent="0.15">
      <c r="A42" s="78" t="s">
        <v>204</v>
      </c>
      <c r="B42" s="77"/>
      <c r="C42" s="76"/>
      <c r="D42" s="75"/>
    </row>
    <row r="43" spans="1:4" ht="13.5" customHeight="1" x14ac:dyDescent="0.15">
      <c r="A43" s="82"/>
      <c r="B43" s="81"/>
      <c r="C43" s="112">
        <v>0.25</v>
      </c>
      <c r="D43" s="79" t="s">
        <v>99</v>
      </c>
    </row>
    <row r="44" spans="1:4" ht="13.5" customHeight="1" x14ac:dyDescent="0.15">
      <c r="A44" s="78" t="s">
        <v>248</v>
      </c>
      <c r="B44" s="85" t="s">
        <v>247</v>
      </c>
      <c r="C44" s="76"/>
      <c r="D44" s="75"/>
    </row>
    <row r="45" spans="1:4" ht="13.5" customHeight="1" x14ac:dyDescent="0.15">
      <c r="A45" s="78"/>
      <c r="B45" s="77"/>
      <c r="C45" s="84"/>
      <c r="D45" s="83"/>
    </row>
    <row r="46" spans="1:4" ht="13.5" customHeight="1" x14ac:dyDescent="0.15">
      <c r="A46" s="78"/>
      <c r="B46" s="77"/>
      <c r="C46" s="76"/>
      <c r="D46" s="75"/>
    </row>
    <row r="47" spans="1:4" ht="13.5" customHeight="1" x14ac:dyDescent="0.15">
      <c r="A47" s="82"/>
      <c r="B47" s="81"/>
      <c r="C47" s="80">
        <v>1</v>
      </c>
      <c r="D47" s="79" t="s">
        <v>104</v>
      </c>
    </row>
    <row r="48" spans="1:4" ht="13.5" customHeight="1" x14ac:dyDescent="0.15">
      <c r="A48" s="78" t="s">
        <v>211</v>
      </c>
      <c r="B48" s="85" t="s">
        <v>246</v>
      </c>
      <c r="C48" s="76"/>
      <c r="D48" s="75"/>
    </row>
    <row r="49" spans="1:4" ht="13.5" customHeight="1" x14ac:dyDescent="0.15">
      <c r="A49" s="78"/>
      <c r="B49" s="77"/>
      <c r="C49" s="84"/>
      <c r="D49" s="83"/>
    </row>
    <row r="50" spans="1:4" ht="13.5" customHeight="1" x14ac:dyDescent="0.15">
      <c r="A50" s="78" t="s">
        <v>210</v>
      </c>
      <c r="B50" s="77"/>
      <c r="C50" s="76"/>
      <c r="D50" s="75"/>
    </row>
    <row r="51" spans="1:4" ht="13.5" customHeight="1" x14ac:dyDescent="0.15">
      <c r="A51" s="82"/>
      <c r="B51" s="81"/>
      <c r="C51" s="80">
        <v>5</v>
      </c>
      <c r="D51" s="79" t="s">
        <v>245</v>
      </c>
    </row>
    <row r="52" spans="1:4" ht="13.5" customHeight="1" x14ac:dyDescent="0.15">
      <c r="A52" s="78" t="s">
        <v>205</v>
      </c>
      <c r="B52" s="85" t="s">
        <v>244</v>
      </c>
      <c r="C52" s="76"/>
      <c r="D52" s="75"/>
    </row>
    <row r="53" spans="1:4" ht="13.5" customHeight="1" x14ac:dyDescent="0.15">
      <c r="A53" s="78"/>
      <c r="B53" s="77"/>
      <c r="C53" s="84"/>
      <c r="D53" s="83"/>
    </row>
    <row r="54" spans="1:4" ht="13.5" customHeight="1" x14ac:dyDescent="0.15">
      <c r="A54" s="78" t="s">
        <v>208</v>
      </c>
      <c r="B54" s="77"/>
      <c r="C54" s="76"/>
      <c r="D54" s="75"/>
    </row>
    <row r="55" spans="1:4" ht="13.5" customHeight="1" x14ac:dyDescent="0.15">
      <c r="A55" s="82"/>
      <c r="B55" s="81"/>
      <c r="C55" s="112">
        <v>0.15</v>
      </c>
      <c r="D55" s="79" t="s">
        <v>99</v>
      </c>
    </row>
    <row r="56" spans="1:4" ht="13.5" customHeight="1" x14ac:dyDescent="0.15">
      <c r="A56" s="78"/>
      <c r="B56" s="77"/>
      <c r="C56" s="76"/>
      <c r="D56" s="75"/>
    </row>
    <row r="57" spans="1:4" ht="13.5" customHeight="1" x14ac:dyDescent="0.15">
      <c r="A57" s="78"/>
      <c r="B57" s="77"/>
      <c r="C57" s="76"/>
      <c r="D57" s="75"/>
    </row>
    <row r="58" spans="1:4" ht="13.5" customHeight="1" x14ac:dyDescent="0.15">
      <c r="A58" s="78"/>
      <c r="B58" s="77"/>
      <c r="C58" s="76"/>
      <c r="D58" s="75"/>
    </row>
    <row r="59" spans="1:4" ht="13.5" customHeight="1" x14ac:dyDescent="0.15">
      <c r="A59" s="78"/>
      <c r="B59" s="77"/>
      <c r="C59" s="76"/>
      <c r="D59" s="75"/>
    </row>
    <row r="60" spans="1:4" ht="13.5" customHeight="1" x14ac:dyDescent="0.15">
      <c r="A60" s="78"/>
      <c r="B60" s="77"/>
      <c r="C60" s="76"/>
      <c r="D60" s="75"/>
    </row>
    <row r="61" spans="1:4" ht="13.5" customHeight="1" thickBot="1" x14ac:dyDescent="0.2">
      <c r="A61" s="74"/>
      <c r="B61" s="73"/>
      <c r="C61" s="72"/>
      <c r="D61" s="71"/>
    </row>
    <row r="62" spans="1:4" ht="13.5" customHeight="1" x14ac:dyDescent="0.15"/>
  </sheetData>
  <phoneticPr fontId="1"/>
  <pageMargins left="0.78740157480314998" right="0" top="0.59055118110236204" bottom="0" header="0.196850393700787" footer="0.196850393700787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W19"/>
  <sheetViews>
    <sheetView showGridLines="0" workbookViewId="0">
      <selection activeCell="I30" sqref="I30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8" width="11.375" customWidth="1"/>
    <col min="9" max="10" width="10.625" customWidth="1"/>
    <col min="11" max="11" width="15.625" customWidth="1"/>
    <col min="12" max="12" width="1.625" customWidth="1"/>
    <col min="13" max="13" width="12.625" customWidth="1"/>
    <col min="14" max="14" width="18.625" customWidth="1"/>
    <col min="15" max="15" width="6.625" customWidth="1"/>
    <col min="16" max="20" width="11.375" customWidth="1"/>
    <col min="21" max="22" width="10.625" customWidth="1"/>
    <col min="23" max="23" width="15.625" customWidth="1"/>
    <col min="24" max="24" width="1.625" customWidth="1"/>
  </cols>
  <sheetData>
    <row r="1" spans="1:23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  <c r="M1" s="1" t="s">
        <v>132</v>
      </c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3.5" customHeight="1" x14ac:dyDescent="0.15">
      <c r="A2" t="s">
        <v>274</v>
      </c>
      <c r="M2" t="s">
        <v>274</v>
      </c>
    </row>
    <row r="3" spans="1:23" ht="13.5" customHeight="1" x14ac:dyDescent="0.15">
      <c r="A3" t="s">
        <v>130</v>
      </c>
      <c r="M3" t="s">
        <v>130</v>
      </c>
    </row>
    <row r="4" spans="1:23" ht="3.95" customHeight="1" thickBot="1" x14ac:dyDescent="0.2"/>
    <row r="5" spans="1:23" ht="10.5" customHeight="1" x14ac:dyDescent="0.15">
      <c r="A5" s="35"/>
      <c r="B5" s="34"/>
      <c r="C5" s="34"/>
      <c r="D5" s="148" t="s">
        <v>155</v>
      </c>
      <c r="E5" s="149"/>
      <c r="F5" s="149"/>
      <c r="G5" s="149"/>
      <c r="H5" s="149"/>
      <c r="I5" s="34"/>
      <c r="J5" s="34"/>
      <c r="K5" s="33"/>
      <c r="M5" s="35"/>
      <c r="N5" s="34"/>
      <c r="O5" s="34"/>
      <c r="P5" s="148" t="s">
        <v>155</v>
      </c>
      <c r="Q5" s="149"/>
      <c r="R5" s="149"/>
      <c r="S5" s="149"/>
      <c r="T5" s="124"/>
      <c r="U5" s="34"/>
      <c r="V5" s="34"/>
      <c r="W5" s="33"/>
    </row>
    <row r="6" spans="1:23" ht="10.5" customHeight="1" x14ac:dyDescent="0.15">
      <c r="A6" s="29"/>
      <c r="B6" s="27"/>
      <c r="C6" s="27"/>
      <c r="D6" s="150" t="s">
        <v>273</v>
      </c>
      <c r="E6" s="151"/>
      <c r="F6" s="151"/>
      <c r="G6" s="151"/>
      <c r="H6" s="151"/>
      <c r="I6" s="27"/>
      <c r="J6" s="27"/>
      <c r="K6" s="26"/>
      <c r="M6" s="29"/>
      <c r="N6" s="27"/>
      <c r="O6" s="27"/>
      <c r="P6" s="150" t="s">
        <v>272</v>
      </c>
      <c r="Q6" s="151"/>
      <c r="R6" s="151"/>
      <c r="S6" s="151"/>
      <c r="T6" s="122"/>
      <c r="U6" s="27"/>
      <c r="V6" s="27"/>
      <c r="W6" s="26"/>
    </row>
    <row r="7" spans="1:23" ht="10.5" customHeight="1" x14ac:dyDescent="0.15">
      <c r="A7" s="29"/>
      <c r="B7" s="27"/>
      <c r="C7" s="27"/>
      <c r="D7" s="152" t="s">
        <v>155</v>
      </c>
      <c r="E7" s="153"/>
      <c r="F7" s="153"/>
      <c r="G7" s="153"/>
      <c r="H7" s="153"/>
      <c r="I7" s="27"/>
      <c r="J7" s="27"/>
      <c r="K7" s="26"/>
      <c r="M7" s="29"/>
      <c r="N7" s="27"/>
      <c r="O7" s="27"/>
      <c r="P7" s="152" t="s">
        <v>155</v>
      </c>
      <c r="Q7" s="153"/>
      <c r="R7" s="153"/>
      <c r="S7" s="153"/>
      <c r="T7" s="121"/>
      <c r="U7" s="27"/>
      <c r="V7" s="27"/>
      <c r="W7" s="26"/>
    </row>
    <row r="8" spans="1:23" ht="10.5" customHeight="1" x14ac:dyDescent="0.15">
      <c r="A8" s="31" t="s">
        <v>123</v>
      </c>
      <c r="B8" s="28" t="s">
        <v>129</v>
      </c>
      <c r="C8" s="28" t="s">
        <v>121</v>
      </c>
      <c r="D8" s="27"/>
      <c r="E8" s="27"/>
      <c r="F8" s="27"/>
      <c r="G8" s="27"/>
      <c r="H8" s="27"/>
      <c r="I8" s="28" t="s">
        <v>271</v>
      </c>
      <c r="J8" s="28" t="s">
        <v>128</v>
      </c>
      <c r="K8" s="30" t="s">
        <v>127</v>
      </c>
      <c r="M8" s="31" t="s">
        <v>123</v>
      </c>
      <c r="N8" s="28" t="s">
        <v>129</v>
      </c>
      <c r="O8" s="28" t="s">
        <v>121</v>
      </c>
      <c r="P8" s="27"/>
      <c r="Q8" s="27"/>
      <c r="R8" s="27"/>
      <c r="S8" s="27"/>
      <c r="T8" s="122"/>
      <c r="U8" s="28" t="s">
        <v>271</v>
      </c>
      <c r="V8" s="28" t="s">
        <v>128</v>
      </c>
      <c r="W8" s="30" t="s">
        <v>127</v>
      </c>
    </row>
    <row r="9" spans="1:23" ht="10.5" customHeight="1" x14ac:dyDescent="0.15">
      <c r="A9" s="29"/>
      <c r="B9" s="27"/>
      <c r="C9" s="27"/>
      <c r="D9" s="28" t="s">
        <v>270</v>
      </c>
      <c r="E9" s="28" t="s">
        <v>194</v>
      </c>
      <c r="F9" s="28" t="s">
        <v>269</v>
      </c>
      <c r="G9" s="28" t="s">
        <v>268</v>
      </c>
      <c r="H9" s="28" t="s">
        <v>267</v>
      </c>
      <c r="I9" s="27"/>
      <c r="J9" s="27"/>
      <c r="K9" s="26"/>
      <c r="M9" s="29"/>
      <c r="N9" s="27"/>
      <c r="O9" s="27"/>
      <c r="P9" s="28" t="s">
        <v>194</v>
      </c>
      <c r="Q9" s="28" t="s">
        <v>266</v>
      </c>
      <c r="R9" s="28" t="s">
        <v>265</v>
      </c>
      <c r="S9" s="28" t="s">
        <v>264</v>
      </c>
      <c r="T9" s="122"/>
      <c r="U9" s="27"/>
      <c r="V9" s="27"/>
      <c r="W9" s="26"/>
    </row>
    <row r="10" spans="1:23" ht="10.5" customHeight="1" thickBot="1" x14ac:dyDescent="0.2">
      <c r="A10" s="25"/>
      <c r="B10" s="24"/>
      <c r="C10" s="24"/>
      <c r="D10" s="24"/>
      <c r="E10" s="24"/>
      <c r="F10" s="24"/>
      <c r="G10" s="94" t="s">
        <v>263</v>
      </c>
      <c r="H10" s="94" t="s">
        <v>263</v>
      </c>
      <c r="I10" s="24"/>
      <c r="J10" s="24"/>
      <c r="K10" s="23"/>
      <c r="M10" s="25"/>
      <c r="N10" s="24"/>
      <c r="O10" s="24"/>
      <c r="P10" s="24"/>
      <c r="Q10" s="24"/>
      <c r="R10" s="94" t="s">
        <v>263</v>
      </c>
      <c r="S10" s="94" t="s">
        <v>262</v>
      </c>
      <c r="T10" s="123"/>
      <c r="U10" s="24"/>
      <c r="V10" s="24"/>
      <c r="W10" s="23"/>
    </row>
    <row r="11" spans="1:23" ht="21.95" customHeight="1" x14ac:dyDescent="0.15">
      <c r="A11" s="158" t="s">
        <v>196</v>
      </c>
      <c r="B11" s="133" t="s">
        <v>194</v>
      </c>
      <c r="C11" s="135" t="s">
        <v>193</v>
      </c>
      <c r="D11" s="3"/>
      <c r="E11" s="3"/>
      <c r="F11" s="3"/>
      <c r="G11" s="3"/>
      <c r="H11" s="3"/>
      <c r="I11" s="3"/>
      <c r="J11" s="3"/>
      <c r="K11" s="137"/>
      <c r="M11" s="158" t="s">
        <v>196</v>
      </c>
      <c r="N11" s="133" t="s">
        <v>194</v>
      </c>
      <c r="O11" s="135" t="s">
        <v>193</v>
      </c>
      <c r="P11" s="3"/>
      <c r="Q11" s="3"/>
      <c r="R11" s="3"/>
      <c r="S11" s="3"/>
      <c r="T11" s="122"/>
      <c r="U11" s="3"/>
      <c r="V11" s="3"/>
      <c r="W11" s="137"/>
    </row>
    <row r="12" spans="1:23" ht="21.95" customHeight="1" x14ac:dyDescent="0.15">
      <c r="A12" s="132"/>
      <c r="B12" s="134"/>
      <c r="C12" s="136"/>
      <c r="D12" s="2"/>
      <c r="E12" s="2">
        <v>1</v>
      </c>
      <c r="F12" s="2"/>
      <c r="G12" s="2"/>
      <c r="H12" s="2"/>
      <c r="I12" s="2">
        <f>D12+E12+F12+G12+H12</f>
        <v>1</v>
      </c>
      <c r="J12" s="2"/>
      <c r="K12" s="138"/>
      <c r="M12" s="132"/>
      <c r="N12" s="134"/>
      <c r="O12" s="136"/>
      <c r="P12" s="2"/>
      <c r="Q12" s="2"/>
      <c r="R12" s="2"/>
      <c r="S12" s="2"/>
      <c r="T12" s="121"/>
      <c r="U12" s="2">
        <f>P12+Q12+R12+S12</f>
        <v>0</v>
      </c>
      <c r="V12" s="2">
        <f>I12+U12</f>
        <v>1</v>
      </c>
      <c r="W12" s="138"/>
    </row>
    <row r="13" spans="1:23" ht="21.95" customHeight="1" x14ac:dyDescent="0.15">
      <c r="A13" s="131" t="s">
        <v>195</v>
      </c>
      <c r="B13" s="133" t="s">
        <v>194</v>
      </c>
      <c r="C13" s="135" t="s">
        <v>193</v>
      </c>
      <c r="D13" s="3"/>
      <c r="E13" s="3"/>
      <c r="F13" s="3"/>
      <c r="G13" s="3"/>
      <c r="H13" s="3"/>
      <c r="I13" s="3"/>
      <c r="J13" s="3"/>
      <c r="K13" s="137"/>
      <c r="M13" s="131" t="s">
        <v>195</v>
      </c>
      <c r="N13" s="133" t="s">
        <v>194</v>
      </c>
      <c r="O13" s="135" t="s">
        <v>193</v>
      </c>
      <c r="P13" s="3"/>
      <c r="Q13" s="3"/>
      <c r="R13" s="3"/>
      <c r="S13" s="3"/>
      <c r="T13" s="122"/>
      <c r="U13" s="3"/>
      <c r="V13" s="3"/>
      <c r="W13" s="137"/>
    </row>
    <row r="14" spans="1:23" ht="21.95" customHeight="1" x14ac:dyDescent="0.15">
      <c r="A14" s="131"/>
      <c r="B14" s="134"/>
      <c r="C14" s="136"/>
      <c r="D14" s="2"/>
      <c r="E14" s="2"/>
      <c r="F14" s="2"/>
      <c r="G14" s="2"/>
      <c r="H14" s="2"/>
      <c r="I14" s="2">
        <f>D14+E14+F14+G14+H14</f>
        <v>0</v>
      </c>
      <c r="J14" s="2"/>
      <c r="K14" s="138"/>
      <c r="M14" s="131"/>
      <c r="N14" s="134"/>
      <c r="O14" s="136"/>
      <c r="P14" s="2">
        <v>1</v>
      </c>
      <c r="Q14" s="2"/>
      <c r="R14" s="2"/>
      <c r="S14" s="2"/>
      <c r="T14" s="121"/>
      <c r="U14" s="2">
        <f>P14+Q14+R14+S14</f>
        <v>1</v>
      </c>
      <c r="V14" s="2">
        <f>I14+U14</f>
        <v>1</v>
      </c>
      <c r="W14" s="138"/>
    </row>
    <row r="15" spans="1:23" ht="21.95" customHeight="1" x14ac:dyDescent="0.15">
      <c r="A15" s="131"/>
      <c r="B15" s="133"/>
      <c r="C15" s="139"/>
      <c r="D15" s="21"/>
      <c r="E15" s="21"/>
      <c r="F15" s="21"/>
      <c r="G15" s="21"/>
      <c r="H15" s="21"/>
      <c r="I15" s="91"/>
      <c r="J15" s="91"/>
      <c r="K15" s="137"/>
      <c r="M15" s="131"/>
      <c r="N15" s="133"/>
      <c r="O15" s="139"/>
      <c r="P15" s="21"/>
      <c r="Q15" s="21"/>
      <c r="R15" s="21"/>
      <c r="S15" s="91"/>
      <c r="T15" s="122"/>
      <c r="U15" s="91"/>
      <c r="V15" s="91"/>
      <c r="W15" s="137"/>
    </row>
    <row r="16" spans="1:23" ht="21.95" customHeight="1" x14ac:dyDescent="0.15">
      <c r="A16" s="132"/>
      <c r="B16" s="134"/>
      <c r="C16" s="136"/>
      <c r="D16" s="20"/>
      <c r="E16" s="20"/>
      <c r="F16" s="20"/>
      <c r="G16" s="20"/>
      <c r="H16" s="20"/>
      <c r="I16" s="2"/>
      <c r="J16" s="2"/>
      <c r="K16" s="138"/>
      <c r="M16" s="132"/>
      <c r="N16" s="134"/>
      <c r="O16" s="136"/>
      <c r="P16" s="20"/>
      <c r="Q16" s="20"/>
      <c r="R16" s="20"/>
      <c r="S16" s="2"/>
      <c r="T16" s="121"/>
      <c r="U16" s="2"/>
      <c r="V16" s="2"/>
      <c r="W16" s="138"/>
    </row>
    <row r="17" spans="1:23" ht="21.95" customHeight="1" x14ac:dyDescent="0.15">
      <c r="A17" s="131"/>
      <c r="B17" s="133"/>
      <c r="C17" s="139"/>
      <c r="D17" s="21"/>
      <c r="E17" s="21"/>
      <c r="F17" s="21"/>
      <c r="G17" s="21"/>
      <c r="H17" s="21"/>
      <c r="I17" s="91"/>
      <c r="J17" s="91"/>
      <c r="K17" s="137"/>
      <c r="M17" s="131"/>
      <c r="N17" s="133"/>
      <c r="O17" s="139"/>
      <c r="P17" s="21"/>
      <c r="Q17" s="21"/>
      <c r="R17" s="21"/>
      <c r="S17" s="91"/>
      <c r="T17" s="122"/>
      <c r="U17" s="91"/>
      <c r="V17" s="91"/>
      <c r="W17" s="137"/>
    </row>
    <row r="18" spans="1:23" ht="21.95" customHeight="1" thickBot="1" x14ac:dyDescent="0.2">
      <c r="A18" s="132"/>
      <c r="B18" s="134"/>
      <c r="C18" s="136"/>
      <c r="D18" s="20"/>
      <c r="E18" s="20"/>
      <c r="F18" s="20"/>
      <c r="G18" s="20"/>
      <c r="H18" s="20"/>
      <c r="I18" s="2"/>
      <c r="J18" s="2"/>
      <c r="K18" s="138"/>
      <c r="M18" s="132"/>
      <c r="N18" s="134"/>
      <c r="O18" s="136"/>
      <c r="P18" s="20"/>
      <c r="Q18" s="20"/>
      <c r="R18" s="20"/>
      <c r="S18" s="2"/>
      <c r="T18" s="121"/>
      <c r="U18" s="2"/>
      <c r="V18" s="2"/>
      <c r="W18" s="138"/>
    </row>
    <row r="19" spans="1:23" ht="3.95" customHeight="1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</sheetData>
  <mergeCells count="38">
    <mergeCell ref="D5:H5"/>
    <mergeCell ref="P5:S5"/>
    <mergeCell ref="D6:H6"/>
    <mergeCell ref="P6:S6"/>
    <mergeCell ref="D7:H7"/>
    <mergeCell ref="P7:S7"/>
    <mergeCell ref="W11:W12"/>
    <mergeCell ref="A13:A14"/>
    <mergeCell ref="B13:B14"/>
    <mergeCell ref="C13:C14"/>
    <mergeCell ref="K13:K14"/>
    <mergeCell ref="M13:M14"/>
    <mergeCell ref="N13:N14"/>
    <mergeCell ref="O13:O14"/>
    <mergeCell ref="W13:W14"/>
    <mergeCell ref="A11:A12"/>
    <mergeCell ref="B11:B12"/>
    <mergeCell ref="C11:C12"/>
    <mergeCell ref="K11:K12"/>
    <mergeCell ref="M11:M12"/>
    <mergeCell ref="N11:N12"/>
    <mergeCell ref="O11:O12"/>
    <mergeCell ref="W17:W18"/>
    <mergeCell ref="A15:A16"/>
    <mergeCell ref="B15:B16"/>
    <mergeCell ref="C15:C16"/>
    <mergeCell ref="K15:K16"/>
    <mergeCell ref="M15:M16"/>
    <mergeCell ref="N15:N16"/>
    <mergeCell ref="O15:O16"/>
    <mergeCell ref="W15:W16"/>
    <mergeCell ref="A17:A18"/>
    <mergeCell ref="B17:B18"/>
    <mergeCell ref="C17:C18"/>
    <mergeCell ref="K17:K18"/>
    <mergeCell ref="M17:M18"/>
    <mergeCell ref="N17:N18"/>
    <mergeCell ref="O17:O18"/>
  </mergeCells>
  <phoneticPr fontId="1"/>
  <pageMargins left="1.02362204724409" right="0" top="0.78740157480314998" bottom="0" header="0.196850393700787" footer="0.196850393700787"/>
  <pageSetup paperSize="9" pageOrder="overThenDown" orientation="landscape" r:id="rId1"/>
  <rowBreaks count="1" manualBreakCount="1">
    <brk id="19" max="16383" man="1"/>
  </rowBreaks>
  <colBreaks count="1" manualBreakCount="1">
    <brk id="12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C62"/>
  <sheetViews>
    <sheetView showGridLines="0" workbookViewId="0">
      <selection activeCell="I30" sqref="I30"/>
    </sheetView>
  </sheetViews>
  <sheetFormatPr defaultRowHeight="13.5" x14ac:dyDescent="0.15"/>
  <cols>
    <col min="1" max="1" width="40.625" customWidth="1"/>
    <col min="2" max="2" width="17.625" customWidth="1"/>
    <col min="3" max="3" width="32.75" customWidth="1"/>
  </cols>
  <sheetData>
    <row r="1" spans="1:3" ht="19.5" customHeight="1" x14ac:dyDescent="0.15">
      <c r="A1" s="1" t="s">
        <v>230</v>
      </c>
      <c r="B1" s="1"/>
      <c r="C1" s="1"/>
    </row>
    <row r="5" spans="1:3" ht="13.7" customHeight="1" x14ac:dyDescent="0.15">
      <c r="A5" t="s">
        <v>277</v>
      </c>
      <c r="C5" s="110" t="s">
        <v>276</v>
      </c>
    </row>
    <row r="7" spans="1:3" ht="18" customHeight="1" thickBot="1" x14ac:dyDescent="0.2">
      <c r="A7" s="109" t="s">
        <v>227</v>
      </c>
      <c r="B7" s="108" t="s">
        <v>226</v>
      </c>
      <c r="C7" s="107" t="s">
        <v>119</v>
      </c>
    </row>
    <row r="8" spans="1:3" ht="12.95" customHeight="1" x14ac:dyDescent="0.15">
      <c r="A8" s="154" t="s">
        <v>275</v>
      </c>
      <c r="B8" s="106"/>
      <c r="C8" s="156" t="s">
        <v>222</v>
      </c>
    </row>
    <row r="9" spans="1:3" ht="12.95" customHeight="1" x14ac:dyDescent="0.15">
      <c r="A9" s="155"/>
      <c r="B9" s="104">
        <v>1</v>
      </c>
      <c r="C9" s="157"/>
    </row>
    <row r="10" spans="1:3" ht="12.95" customHeight="1" x14ac:dyDescent="0.15">
      <c r="A10" s="159"/>
      <c r="B10" s="106"/>
      <c r="C10" s="160"/>
    </row>
    <row r="11" spans="1:3" ht="12.95" customHeight="1" x14ac:dyDescent="0.15">
      <c r="A11" s="155"/>
      <c r="B11" s="104"/>
      <c r="C11" s="161"/>
    </row>
    <row r="12" spans="1:3" ht="12.95" customHeight="1" x14ac:dyDescent="0.15">
      <c r="A12" s="154"/>
      <c r="B12" s="105"/>
      <c r="C12" s="156"/>
    </row>
    <row r="13" spans="1:3" ht="12.95" customHeight="1" x14ac:dyDescent="0.15">
      <c r="A13" s="155"/>
      <c r="B13" s="104"/>
      <c r="C13" s="157"/>
    </row>
    <row r="14" spans="1:3" ht="12.95" customHeight="1" x14ac:dyDescent="0.15">
      <c r="A14" s="154"/>
      <c r="B14" s="105"/>
      <c r="C14" s="156"/>
    </row>
    <row r="15" spans="1:3" ht="12.95" customHeight="1" x14ac:dyDescent="0.15">
      <c r="A15" s="155"/>
      <c r="B15" s="104"/>
      <c r="C15" s="157"/>
    </row>
    <row r="16" spans="1:3" ht="12.95" customHeight="1" x14ac:dyDescent="0.15">
      <c r="A16" s="154"/>
      <c r="B16" s="105"/>
      <c r="C16" s="156"/>
    </row>
    <row r="17" spans="1:3" ht="12.95" customHeight="1" x14ac:dyDescent="0.15">
      <c r="A17" s="155"/>
      <c r="B17" s="104"/>
      <c r="C17" s="157"/>
    </row>
    <row r="18" spans="1:3" ht="12.95" customHeight="1" x14ac:dyDescent="0.15">
      <c r="A18" s="154"/>
      <c r="B18" s="105"/>
      <c r="C18" s="156"/>
    </row>
    <row r="19" spans="1:3" ht="12.95" customHeight="1" x14ac:dyDescent="0.15">
      <c r="A19" s="155"/>
      <c r="B19" s="104"/>
      <c r="C19" s="157"/>
    </row>
    <row r="20" spans="1:3" ht="12.95" customHeight="1" x14ac:dyDescent="0.15">
      <c r="A20" s="154"/>
      <c r="B20" s="105"/>
      <c r="C20" s="156"/>
    </row>
    <row r="21" spans="1:3" ht="12.95" customHeight="1" x14ac:dyDescent="0.15">
      <c r="A21" s="155"/>
      <c r="B21" s="104"/>
      <c r="C21" s="157"/>
    </row>
    <row r="22" spans="1:3" ht="12.95" customHeight="1" x14ac:dyDescent="0.15">
      <c r="A22" s="154"/>
      <c r="B22" s="105"/>
      <c r="C22" s="156"/>
    </row>
    <row r="23" spans="1:3" ht="12.95" customHeight="1" x14ac:dyDescent="0.15">
      <c r="A23" s="155"/>
      <c r="B23" s="104"/>
      <c r="C23" s="157"/>
    </row>
    <row r="24" spans="1:3" ht="12.95" customHeight="1" x14ac:dyDescent="0.15">
      <c r="A24" s="154"/>
      <c r="B24" s="105"/>
      <c r="C24" s="156"/>
    </row>
    <row r="25" spans="1:3" ht="12.95" customHeight="1" x14ac:dyDescent="0.15">
      <c r="A25" s="155"/>
      <c r="B25" s="104"/>
      <c r="C25" s="157"/>
    </row>
    <row r="26" spans="1:3" ht="12.95" customHeight="1" x14ac:dyDescent="0.15">
      <c r="A26" s="154"/>
      <c r="B26" s="105"/>
      <c r="C26" s="156"/>
    </row>
    <row r="27" spans="1:3" ht="12.95" customHeight="1" x14ac:dyDescent="0.15">
      <c r="A27" s="155"/>
      <c r="B27" s="104"/>
      <c r="C27" s="157"/>
    </row>
    <row r="28" spans="1:3" ht="12.95" customHeight="1" x14ac:dyDescent="0.15">
      <c r="A28" s="154"/>
      <c r="B28" s="105"/>
      <c r="C28" s="156"/>
    </row>
    <row r="29" spans="1:3" ht="12.95" customHeight="1" x14ac:dyDescent="0.15">
      <c r="A29" s="155"/>
      <c r="B29" s="104"/>
      <c r="C29" s="157"/>
    </row>
    <row r="30" spans="1:3" ht="12.95" customHeight="1" x14ac:dyDescent="0.15">
      <c r="A30" s="154"/>
      <c r="B30" s="105"/>
      <c r="C30" s="156"/>
    </row>
    <row r="31" spans="1:3" ht="12.95" customHeight="1" x14ac:dyDescent="0.15">
      <c r="A31" s="155"/>
      <c r="B31" s="104"/>
      <c r="C31" s="157"/>
    </row>
    <row r="32" spans="1:3" ht="12.95" customHeight="1" x14ac:dyDescent="0.15">
      <c r="A32" s="154"/>
      <c r="B32" s="105"/>
      <c r="C32" s="156"/>
    </row>
    <row r="33" spans="1:3" ht="12.95" customHeight="1" x14ac:dyDescent="0.15">
      <c r="A33" s="155"/>
      <c r="B33" s="104"/>
      <c r="C33" s="157"/>
    </row>
    <row r="34" spans="1:3" ht="12.95" customHeight="1" x14ac:dyDescent="0.15">
      <c r="A34" s="154"/>
      <c r="B34" s="105"/>
      <c r="C34" s="156"/>
    </row>
    <row r="35" spans="1:3" ht="12.95" customHeight="1" x14ac:dyDescent="0.15">
      <c r="A35" s="155"/>
      <c r="B35" s="104"/>
      <c r="C35" s="157"/>
    </row>
    <row r="36" spans="1:3" ht="12.95" customHeight="1" x14ac:dyDescent="0.15">
      <c r="A36" s="154"/>
      <c r="B36" s="105"/>
      <c r="C36" s="156"/>
    </row>
    <row r="37" spans="1:3" ht="12.95" customHeight="1" x14ac:dyDescent="0.15">
      <c r="A37" s="155"/>
      <c r="B37" s="104"/>
      <c r="C37" s="157"/>
    </row>
    <row r="38" spans="1:3" ht="12.95" customHeight="1" x14ac:dyDescent="0.15">
      <c r="A38" s="154"/>
      <c r="B38" s="105"/>
      <c r="C38" s="156"/>
    </row>
    <row r="39" spans="1:3" ht="12.95" customHeight="1" x14ac:dyDescent="0.15">
      <c r="A39" s="155"/>
      <c r="B39" s="104"/>
      <c r="C39" s="157"/>
    </row>
    <row r="40" spans="1:3" ht="12.95" customHeight="1" x14ac:dyDescent="0.15">
      <c r="A40" s="154"/>
      <c r="B40" s="105"/>
      <c r="C40" s="156"/>
    </row>
    <row r="41" spans="1:3" ht="12.95" customHeight="1" x14ac:dyDescent="0.15">
      <c r="A41" s="155"/>
      <c r="B41" s="104"/>
      <c r="C41" s="157"/>
    </row>
    <row r="42" spans="1:3" ht="12.95" customHeight="1" x14ac:dyDescent="0.15">
      <c r="A42" s="154"/>
      <c r="B42" s="105"/>
      <c r="C42" s="156"/>
    </row>
    <row r="43" spans="1:3" ht="12.95" customHeight="1" x14ac:dyDescent="0.15">
      <c r="A43" s="155"/>
      <c r="B43" s="104"/>
      <c r="C43" s="157"/>
    </row>
    <row r="44" spans="1:3" ht="12.95" customHeight="1" x14ac:dyDescent="0.15">
      <c r="A44" s="154"/>
      <c r="B44" s="105"/>
      <c r="C44" s="156"/>
    </row>
    <row r="45" spans="1:3" ht="12.95" customHeight="1" x14ac:dyDescent="0.15">
      <c r="A45" s="155"/>
      <c r="B45" s="104"/>
      <c r="C45" s="157"/>
    </row>
    <row r="46" spans="1:3" ht="12.95" customHeight="1" x14ac:dyDescent="0.15">
      <c r="A46" s="154"/>
      <c r="B46" s="105"/>
      <c r="C46" s="156"/>
    </row>
    <row r="47" spans="1:3" ht="12.95" customHeight="1" x14ac:dyDescent="0.15">
      <c r="A47" s="155"/>
      <c r="B47" s="104"/>
      <c r="C47" s="157"/>
    </row>
    <row r="48" spans="1:3" ht="12.95" customHeight="1" x14ac:dyDescent="0.15">
      <c r="A48" s="154"/>
      <c r="B48" s="105"/>
      <c r="C48" s="156"/>
    </row>
    <row r="49" spans="1:3" ht="12.95" customHeight="1" x14ac:dyDescent="0.15">
      <c r="A49" s="155"/>
      <c r="B49" s="104"/>
      <c r="C49" s="157"/>
    </row>
    <row r="50" spans="1:3" ht="12.95" customHeight="1" x14ac:dyDescent="0.15">
      <c r="A50" s="154"/>
      <c r="B50" s="105"/>
      <c r="C50" s="156"/>
    </row>
    <row r="51" spans="1:3" ht="12.95" customHeight="1" x14ac:dyDescent="0.15">
      <c r="A51" s="155"/>
      <c r="B51" s="104"/>
      <c r="C51" s="157"/>
    </row>
    <row r="52" spans="1:3" ht="12.95" customHeight="1" x14ac:dyDescent="0.15">
      <c r="A52" s="154"/>
      <c r="B52" s="105"/>
      <c r="C52" s="156"/>
    </row>
    <row r="53" spans="1:3" ht="12.95" customHeight="1" x14ac:dyDescent="0.15">
      <c r="A53" s="155"/>
      <c r="B53" s="104"/>
      <c r="C53" s="157"/>
    </row>
    <row r="54" spans="1:3" ht="12.95" customHeight="1" x14ac:dyDescent="0.15">
      <c r="A54" s="154"/>
      <c r="B54" s="105"/>
      <c r="C54" s="156"/>
    </row>
    <row r="55" spans="1:3" ht="12.95" customHeight="1" x14ac:dyDescent="0.15">
      <c r="A55" s="155"/>
      <c r="B55" s="104"/>
      <c r="C55" s="157"/>
    </row>
    <row r="56" spans="1:3" ht="12.95" customHeight="1" x14ac:dyDescent="0.15">
      <c r="A56" s="154"/>
      <c r="B56" s="105"/>
      <c r="C56" s="156"/>
    </row>
    <row r="57" spans="1:3" ht="12.95" customHeight="1" thickBot="1" x14ac:dyDescent="0.2">
      <c r="A57" s="155"/>
      <c r="B57" s="104"/>
      <c r="C57" s="157"/>
    </row>
    <row r="58" spans="1:3" ht="14.1" customHeight="1" x14ac:dyDescent="0.15">
      <c r="A58" s="103"/>
      <c r="B58" s="102"/>
      <c r="C58" s="101"/>
    </row>
    <row r="59" spans="1:3" ht="14.1" customHeight="1" thickBot="1" x14ac:dyDescent="0.2">
      <c r="A59" s="97" t="s">
        <v>134</v>
      </c>
      <c r="B59" s="96">
        <f>ROUND(B9+B11+B13+B15+B17+B19+B21+B23+B25+B27+B29+B31+B33+B35+B37+B39+B41+B43+B45+B47+B49+B51+B53+B55+B57,1)</f>
        <v>1</v>
      </c>
      <c r="C59" s="95"/>
    </row>
    <row r="60" spans="1:3" ht="14.1" customHeight="1" x14ac:dyDescent="0.15">
      <c r="A60" s="100"/>
      <c r="B60" s="99"/>
      <c r="C60" s="98"/>
    </row>
    <row r="61" spans="1:3" ht="14.1" customHeight="1" thickBot="1" x14ac:dyDescent="0.2">
      <c r="A61" s="97" t="s">
        <v>133</v>
      </c>
      <c r="B61" s="96">
        <f>ROUND(B59,1)</f>
        <v>1</v>
      </c>
      <c r="C61" s="95"/>
    </row>
    <row r="62" spans="1:3" ht="3.95" customHeight="1" x14ac:dyDescent="0.15"/>
  </sheetData>
  <mergeCells count="50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6:A57"/>
    <mergeCell ref="C56:C57"/>
    <mergeCell ref="A50:A51"/>
    <mergeCell ref="C50:C51"/>
    <mergeCell ref="A52:A53"/>
    <mergeCell ref="C52:C53"/>
    <mergeCell ref="A54:A55"/>
    <mergeCell ref="C54:C55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6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C62"/>
  <sheetViews>
    <sheetView showGridLines="0" workbookViewId="0">
      <selection activeCell="I30" sqref="I30"/>
    </sheetView>
  </sheetViews>
  <sheetFormatPr defaultRowHeight="13.5" x14ac:dyDescent="0.15"/>
  <cols>
    <col min="1" max="1" width="40.625" customWidth="1"/>
    <col min="2" max="2" width="17.625" customWidth="1"/>
    <col min="3" max="3" width="32.75" customWidth="1"/>
  </cols>
  <sheetData>
    <row r="1" spans="1:3" ht="19.5" customHeight="1" x14ac:dyDescent="0.15">
      <c r="A1" s="1" t="s">
        <v>230</v>
      </c>
      <c r="B1" s="1"/>
      <c r="C1" s="1"/>
    </row>
    <row r="5" spans="1:3" ht="13.7" customHeight="1" x14ac:dyDescent="0.15">
      <c r="A5" t="s">
        <v>277</v>
      </c>
      <c r="C5" s="110" t="s">
        <v>276</v>
      </c>
    </row>
    <row r="7" spans="1:3" ht="18" customHeight="1" thickBot="1" x14ac:dyDescent="0.2">
      <c r="A7" s="109" t="s">
        <v>227</v>
      </c>
      <c r="B7" s="108" t="s">
        <v>226</v>
      </c>
      <c r="C7" s="107" t="s">
        <v>119</v>
      </c>
    </row>
    <row r="8" spans="1:3" ht="12.95" customHeight="1" x14ac:dyDescent="0.15">
      <c r="A8" s="154" t="s">
        <v>275</v>
      </c>
      <c r="B8" s="106"/>
      <c r="C8" s="156" t="s">
        <v>222</v>
      </c>
    </row>
    <row r="9" spans="1:3" ht="12.95" customHeight="1" x14ac:dyDescent="0.15">
      <c r="A9" s="155"/>
      <c r="B9" s="104">
        <v>1</v>
      </c>
      <c r="C9" s="157"/>
    </row>
    <row r="10" spans="1:3" ht="12.95" customHeight="1" x14ac:dyDescent="0.15">
      <c r="A10" s="154"/>
      <c r="B10" s="106"/>
      <c r="C10" s="156"/>
    </row>
    <row r="11" spans="1:3" ht="12.95" customHeight="1" x14ac:dyDescent="0.15">
      <c r="A11" s="155"/>
      <c r="B11" s="104"/>
      <c r="C11" s="157"/>
    </row>
    <row r="12" spans="1:3" ht="12.95" customHeight="1" x14ac:dyDescent="0.15">
      <c r="A12" s="154"/>
      <c r="B12" s="106"/>
      <c r="C12" s="156"/>
    </row>
    <row r="13" spans="1:3" ht="12.95" customHeight="1" x14ac:dyDescent="0.15">
      <c r="A13" s="155"/>
      <c r="B13" s="104"/>
      <c r="C13" s="157"/>
    </row>
    <row r="14" spans="1:3" ht="12.95" customHeight="1" x14ac:dyDescent="0.15">
      <c r="A14" s="154"/>
      <c r="B14" s="105"/>
      <c r="C14" s="156"/>
    </row>
    <row r="15" spans="1:3" ht="12.95" customHeight="1" x14ac:dyDescent="0.15">
      <c r="A15" s="155"/>
      <c r="B15" s="104"/>
      <c r="C15" s="157"/>
    </row>
    <row r="16" spans="1:3" ht="12.95" customHeight="1" x14ac:dyDescent="0.15">
      <c r="A16" s="154"/>
      <c r="B16" s="105"/>
      <c r="C16" s="156"/>
    </row>
    <row r="17" spans="1:3" ht="12.95" customHeight="1" x14ac:dyDescent="0.15">
      <c r="A17" s="155"/>
      <c r="B17" s="104"/>
      <c r="C17" s="157"/>
    </row>
    <row r="18" spans="1:3" ht="12.95" customHeight="1" x14ac:dyDescent="0.15">
      <c r="A18" s="154"/>
      <c r="B18" s="105"/>
      <c r="C18" s="156"/>
    </row>
    <row r="19" spans="1:3" ht="12.95" customHeight="1" x14ac:dyDescent="0.15">
      <c r="A19" s="155"/>
      <c r="B19" s="104"/>
      <c r="C19" s="157"/>
    </row>
    <row r="20" spans="1:3" ht="12.95" customHeight="1" x14ac:dyDescent="0.15">
      <c r="A20" s="154"/>
      <c r="B20" s="105"/>
      <c r="C20" s="156"/>
    </row>
    <row r="21" spans="1:3" ht="12.95" customHeight="1" x14ac:dyDescent="0.15">
      <c r="A21" s="155"/>
      <c r="B21" s="104"/>
      <c r="C21" s="157"/>
    </row>
    <row r="22" spans="1:3" ht="12.95" customHeight="1" x14ac:dyDescent="0.15">
      <c r="A22" s="154"/>
      <c r="B22" s="105"/>
      <c r="C22" s="156"/>
    </row>
    <row r="23" spans="1:3" ht="12.95" customHeight="1" x14ac:dyDescent="0.15">
      <c r="A23" s="155"/>
      <c r="B23" s="104"/>
      <c r="C23" s="157"/>
    </row>
    <row r="24" spans="1:3" ht="12.95" customHeight="1" x14ac:dyDescent="0.15">
      <c r="A24" s="154"/>
      <c r="B24" s="105"/>
      <c r="C24" s="156"/>
    </row>
    <row r="25" spans="1:3" ht="12.95" customHeight="1" x14ac:dyDescent="0.15">
      <c r="A25" s="155"/>
      <c r="B25" s="104"/>
      <c r="C25" s="157"/>
    </row>
    <row r="26" spans="1:3" ht="12.95" customHeight="1" x14ac:dyDescent="0.15">
      <c r="A26" s="154"/>
      <c r="B26" s="105"/>
      <c r="C26" s="156"/>
    </row>
    <row r="27" spans="1:3" ht="12.95" customHeight="1" x14ac:dyDescent="0.15">
      <c r="A27" s="155"/>
      <c r="B27" s="104"/>
      <c r="C27" s="157"/>
    </row>
    <row r="28" spans="1:3" ht="12.95" customHeight="1" x14ac:dyDescent="0.15">
      <c r="A28" s="154"/>
      <c r="B28" s="105"/>
      <c r="C28" s="156"/>
    </row>
    <row r="29" spans="1:3" ht="12.95" customHeight="1" x14ac:dyDescent="0.15">
      <c r="A29" s="155"/>
      <c r="B29" s="104"/>
      <c r="C29" s="157"/>
    </row>
    <row r="30" spans="1:3" ht="12.95" customHeight="1" x14ac:dyDescent="0.15">
      <c r="A30" s="154"/>
      <c r="B30" s="105"/>
      <c r="C30" s="156"/>
    </row>
    <row r="31" spans="1:3" ht="12.95" customHeight="1" x14ac:dyDescent="0.15">
      <c r="A31" s="155"/>
      <c r="B31" s="104"/>
      <c r="C31" s="157"/>
    </row>
    <row r="32" spans="1:3" ht="12.95" customHeight="1" x14ac:dyDescent="0.15">
      <c r="A32" s="154"/>
      <c r="B32" s="105"/>
      <c r="C32" s="156"/>
    </row>
    <row r="33" spans="1:3" ht="12.95" customHeight="1" x14ac:dyDescent="0.15">
      <c r="A33" s="155"/>
      <c r="B33" s="104"/>
      <c r="C33" s="157"/>
    </row>
    <row r="34" spans="1:3" ht="12.95" customHeight="1" x14ac:dyDescent="0.15">
      <c r="A34" s="154"/>
      <c r="B34" s="105"/>
      <c r="C34" s="156"/>
    </row>
    <row r="35" spans="1:3" ht="12.95" customHeight="1" x14ac:dyDescent="0.15">
      <c r="A35" s="155"/>
      <c r="B35" s="104"/>
      <c r="C35" s="157"/>
    </row>
    <row r="36" spans="1:3" ht="12.95" customHeight="1" x14ac:dyDescent="0.15">
      <c r="A36" s="154"/>
      <c r="B36" s="105"/>
      <c r="C36" s="156"/>
    </row>
    <row r="37" spans="1:3" ht="12.95" customHeight="1" x14ac:dyDescent="0.15">
      <c r="A37" s="155"/>
      <c r="B37" s="104"/>
      <c r="C37" s="157"/>
    </row>
    <row r="38" spans="1:3" ht="12.95" customHeight="1" x14ac:dyDescent="0.15">
      <c r="A38" s="154"/>
      <c r="B38" s="105"/>
      <c r="C38" s="156"/>
    </row>
    <row r="39" spans="1:3" ht="12.95" customHeight="1" x14ac:dyDescent="0.15">
      <c r="A39" s="155"/>
      <c r="B39" s="104"/>
      <c r="C39" s="157"/>
    </row>
    <row r="40" spans="1:3" ht="12.95" customHeight="1" x14ac:dyDescent="0.15">
      <c r="A40" s="154"/>
      <c r="B40" s="105"/>
      <c r="C40" s="156"/>
    </row>
    <row r="41" spans="1:3" ht="12.95" customHeight="1" x14ac:dyDescent="0.15">
      <c r="A41" s="155"/>
      <c r="B41" s="104"/>
      <c r="C41" s="157"/>
    </row>
    <row r="42" spans="1:3" ht="12.95" customHeight="1" x14ac:dyDescent="0.15">
      <c r="A42" s="154"/>
      <c r="B42" s="105"/>
      <c r="C42" s="156"/>
    </row>
    <row r="43" spans="1:3" ht="12.95" customHeight="1" x14ac:dyDescent="0.15">
      <c r="A43" s="155"/>
      <c r="B43" s="104"/>
      <c r="C43" s="157"/>
    </row>
    <row r="44" spans="1:3" ht="12.95" customHeight="1" x14ac:dyDescent="0.15">
      <c r="A44" s="154"/>
      <c r="B44" s="105"/>
      <c r="C44" s="156"/>
    </row>
    <row r="45" spans="1:3" ht="12.95" customHeight="1" x14ac:dyDescent="0.15">
      <c r="A45" s="155"/>
      <c r="B45" s="104"/>
      <c r="C45" s="157"/>
    </row>
    <row r="46" spans="1:3" ht="12.95" customHeight="1" x14ac:dyDescent="0.15">
      <c r="A46" s="154"/>
      <c r="B46" s="105"/>
      <c r="C46" s="156"/>
    </row>
    <row r="47" spans="1:3" ht="12.95" customHeight="1" x14ac:dyDescent="0.15">
      <c r="A47" s="155"/>
      <c r="B47" s="104"/>
      <c r="C47" s="157"/>
    </row>
    <row r="48" spans="1:3" ht="12.95" customHeight="1" x14ac:dyDescent="0.15">
      <c r="A48" s="154"/>
      <c r="B48" s="105"/>
      <c r="C48" s="156"/>
    </row>
    <row r="49" spans="1:3" ht="12.95" customHeight="1" x14ac:dyDescent="0.15">
      <c r="A49" s="155"/>
      <c r="B49" s="104"/>
      <c r="C49" s="157"/>
    </row>
    <row r="50" spans="1:3" ht="12.95" customHeight="1" x14ac:dyDescent="0.15">
      <c r="A50" s="154"/>
      <c r="B50" s="105"/>
      <c r="C50" s="156"/>
    </row>
    <row r="51" spans="1:3" ht="12.95" customHeight="1" x14ac:dyDescent="0.15">
      <c r="A51" s="155"/>
      <c r="B51" s="104"/>
      <c r="C51" s="157"/>
    </row>
    <row r="52" spans="1:3" ht="12.95" customHeight="1" x14ac:dyDescent="0.15">
      <c r="A52" s="154"/>
      <c r="B52" s="105"/>
      <c r="C52" s="156"/>
    </row>
    <row r="53" spans="1:3" ht="12.95" customHeight="1" x14ac:dyDescent="0.15">
      <c r="A53" s="155"/>
      <c r="B53" s="104"/>
      <c r="C53" s="157"/>
    </row>
    <row r="54" spans="1:3" ht="12.95" customHeight="1" x14ac:dyDescent="0.15">
      <c r="A54" s="154"/>
      <c r="B54" s="105"/>
      <c r="C54" s="156"/>
    </row>
    <row r="55" spans="1:3" ht="12.95" customHeight="1" x14ac:dyDescent="0.15">
      <c r="A55" s="155"/>
      <c r="B55" s="104"/>
      <c r="C55" s="157"/>
    </row>
    <row r="56" spans="1:3" ht="12.95" customHeight="1" x14ac:dyDescent="0.15">
      <c r="A56" s="154"/>
      <c r="B56" s="105"/>
      <c r="C56" s="156"/>
    </row>
    <row r="57" spans="1:3" ht="12.95" customHeight="1" thickBot="1" x14ac:dyDescent="0.2">
      <c r="A57" s="155"/>
      <c r="B57" s="104"/>
      <c r="C57" s="157"/>
    </row>
    <row r="58" spans="1:3" ht="14.1" customHeight="1" x14ac:dyDescent="0.15">
      <c r="A58" s="103"/>
      <c r="B58" s="102"/>
      <c r="C58" s="101"/>
    </row>
    <row r="59" spans="1:3" ht="14.1" customHeight="1" thickBot="1" x14ac:dyDescent="0.2">
      <c r="A59" s="97" t="s">
        <v>134</v>
      </c>
      <c r="B59" s="96">
        <f>ROUND(B9+B11+B13+B15+B17+B19+B21+B23+B25+B27+B29+B31+B33+B35+B37+B39+B41+B43+B45+B47+B49+B51+B53+B55+B57,1)</f>
        <v>1</v>
      </c>
      <c r="C59" s="95"/>
    </row>
    <row r="60" spans="1:3" ht="14.1" customHeight="1" x14ac:dyDescent="0.15">
      <c r="A60" s="100"/>
      <c r="B60" s="99"/>
      <c r="C60" s="98"/>
    </row>
    <row r="61" spans="1:3" ht="14.1" customHeight="1" thickBot="1" x14ac:dyDescent="0.2">
      <c r="A61" s="97" t="s">
        <v>133</v>
      </c>
      <c r="B61" s="96">
        <f>ROUND(B59,1)</f>
        <v>1</v>
      </c>
      <c r="C61" s="95"/>
    </row>
    <row r="62" spans="1:3" ht="3.95" customHeight="1" x14ac:dyDescent="0.15"/>
  </sheetData>
  <mergeCells count="50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6:A57"/>
    <mergeCell ref="C56:C57"/>
    <mergeCell ref="A50:A51"/>
    <mergeCell ref="C50:C51"/>
    <mergeCell ref="A52:A53"/>
    <mergeCell ref="C52:C53"/>
    <mergeCell ref="A54:A55"/>
    <mergeCell ref="C54:C55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62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23"/>
  <sheetViews>
    <sheetView showGridLines="0" workbookViewId="0">
      <selection activeCell="I30" sqref="I30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9" width="11.375" customWidth="1"/>
    <col min="10" max="10" width="10.625" customWidth="1"/>
    <col min="11" max="11" width="15.625" customWidth="1"/>
  </cols>
  <sheetData>
    <row r="1" spans="1:11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 x14ac:dyDescent="0.15">
      <c r="A2" t="s">
        <v>282</v>
      </c>
    </row>
    <row r="3" spans="1:11" ht="13.5" customHeight="1" x14ac:dyDescent="0.15">
      <c r="A3" t="s">
        <v>130</v>
      </c>
    </row>
    <row r="4" spans="1:11" ht="3.95" customHeight="1" thickBot="1" x14ac:dyDescent="0.2"/>
    <row r="5" spans="1:11" ht="10.5" customHeight="1" x14ac:dyDescent="0.15">
      <c r="A5" s="35"/>
      <c r="B5" s="34"/>
      <c r="C5" s="34"/>
      <c r="D5" s="148" t="s">
        <v>155</v>
      </c>
      <c r="E5" s="149"/>
      <c r="F5" s="34"/>
      <c r="G5" s="34"/>
      <c r="H5" s="34"/>
      <c r="I5" s="34"/>
      <c r="J5" s="34"/>
      <c r="K5" s="33"/>
    </row>
    <row r="6" spans="1:11" ht="10.5" customHeight="1" x14ac:dyDescent="0.15">
      <c r="A6" s="29"/>
      <c r="B6" s="27"/>
      <c r="C6" s="27"/>
      <c r="D6" s="150" t="s">
        <v>192</v>
      </c>
      <c r="E6" s="151"/>
      <c r="F6" s="27"/>
      <c r="G6" s="27"/>
      <c r="H6" s="27"/>
      <c r="I6" s="27"/>
      <c r="J6" s="27"/>
      <c r="K6" s="26"/>
    </row>
    <row r="7" spans="1:11" ht="10.5" customHeight="1" x14ac:dyDescent="0.15">
      <c r="A7" s="29"/>
      <c r="B7" s="27"/>
      <c r="C7" s="27"/>
      <c r="D7" s="152" t="s">
        <v>155</v>
      </c>
      <c r="E7" s="153"/>
      <c r="F7" s="27"/>
      <c r="G7" s="27"/>
      <c r="H7" s="27"/>
      <c r="I7" s="27"/>
      <c r="J7" s="27"/>
      <c r="K7" s="26"/>
    </row>
    <row r="8" spans="1:11" ht="10.5" customHeight="1" x14ac:dyDescent="0.15">
      <c r="A8" s="31" t="s">
        <v>123</v>
      </c>
      <c r="B8" s="28" t="s">
        <v>129</v>
      </c>
      <c r="C8" s="28" t="s">
        <v>121</v>
      </c>
      <c r="D8" s="27"/>
      <c r="E8" s="27"/>
      <c r="F8" s="27"/>
      <c r="G8" s="27"/>
      <c r="H8" s="27"/>
      <c r="I8" s="27"/>
      <c r="J8" s="28" t="s">
        <v>128</v>
      </c>
      <c r="K8" s="30" t="s">
        <v>127</v>
      </c>
    </row>
    <row r="9" spans="1:11" ht="10.5" customHeight="1" x14ac:dyDescent="0.15">
      <c r="A9" s="29"/>
      <c r="B9" s="27"/>
      <c r="C9" s="27"/>
      <c r="D9" s="28" t="s">
        <v>281</v>
      </c>
      <c r="E9" s="28" t="s">
        <v>280</v>
      </c>
      <c r="F9" s="27"/>
      <c r="G9" s="27"/>
      <c r="H9" s="27"/>
      <c r="I9" s="27"/>
      <c r="J9" s="27"/>
      <c r="K9" s="26"/>
    </row>
    <row r="10" spans="1:11" ht="10.5" customHeight="1" thickBot="1" x14ac:dyDescent="0.2">
      <c r="A10" s="25"/>
      <c r="B10" s="24"/>
      <c r="C10" s="24"/>
      <c r="D10" s="24"/>
      <c r="E10" s="24"/>
      <c r="F10" s="24"/>
      <c r="G10" s="24"/>
      <c r="H10" s="24"/>
      <c r="I10" s="24"/>
      <c r="J10" s="24"/>
      <c r="K10" s="23"/>
    </row>
    <row r="11" spans="1:11" ht="21.95" customHeight="1" x14ac:dyDescent="0.15">
      <c r="A11" s="131" t="s">
        <v>279</v>
      </c>
      <c r="B11" s="133" t="s">
        <v>278</v>
      </c>
      <c r="C11" s="135" t="s">
        <v>190</v>
      </c>
      <c r="D11" s="6"/>
      <c r="E11" s="6"/>
      <c r="F11" s="22"/>
      <c r="G11" s="22"/>
      <c r="H11" s="22"/>
      <c r="I11" s="22"/>
      <c r="J11" s="6"/>
      <c r="K11" s="137"/>
    </row>
    <row r="12" spans="1:11" ht="21.95" customHeight="1" x14ac:dyDescent="0.15">
      <c r="A12" s="132"/>
      <c r="B12" s="134"/>
      <c r="C12" s="136"/>
      <c r="D12" s="5"/>
      <c r="E12" s="5">
        <v>1.5</v>
      </c>
      <c r="F12" s="20"/>
      <c r="G12" s="20"/>
      <c r="H12" s="20"/>
      <c r="I12" s="20"/>
      <c r="J12" s="5">
        <f>D12+E12+F12+G12+H12+I12</f>
        <v>1.5</v>
      </c>
      <c r="K12" s="138"/>
    </row>
    <row r="13" spans="1:11" ht="21.95" customHeight="1" x14ac:dyDescent="0.15">
      <c r="A13" s="131"/>
      <c r="B13" s="133"/>
      <c r="C13" s="139"/>
      <c r="D13" s="4"/>
      <c r="E13" s="21"/>
      <c r="F13" s="21"/>
      <c r="G13" s="21"/>
      <c r="H13" s="21"/>
      <c r="I13" s="21"/>
      <c r="J13" s="4"/>
      <c r="K13" s="137"/>
    </row>
    <row r="14" spans="1:11" ht="21.95" customHeight="1" x14ac:dyDescent="0.15">
      <c r="A14" s="132"/>
      <c r="B14" s="134"/>
      <c r="C14" s="136"/>
      <c r="D14" s="5"/>
      <c r="E14" s="20"/>
      <c r="F14" s="20"/>
      <c r="G14" s="20"/>
      <c r="H14" s="20"/>
      <c r="I14" s="20"/>
      <c r="J14" s="5"/>
      <c r="K14" s="138"/>
    </row>
    <row r="15" spans="1:11" ht="21.95" customHeight="1" x14ac:dyDescent="0.15">
      <c r="A15" s="131"/>
      <c r="B15" s="133"/>
      <c r="C15" s="139"/>
      <c r="D15" s="4"/>
      <c r="E15" s="21"/>
      <c r="F15" s="21"/>
      <c r="G15" s="21"/>
      <c r="H15" s="21"/>
      <c r="I15" s="21"/>
      <c r="J15" s="4"/>
      <c r="K15" s="137"/>
    </row>
    <row r="16" spans="1:11" ht="21.95" customHeight="1" x14ac:dyDescent="0.15">
      <c r="A16" s="132"/>
      <c r="B16" s="134"/>
      <c r="C16" s="136"/>
      <c r="D16" s="5"/>
      <c r="E16" s="20"/>
      <c r="F16" s="20"/>
      <c r="G16" s="20"/>
      <c r="H16" s="20"/>
      <c r="I16" s="20"/>
      <c r="J16" s="5"/>
      <c r="K16" s="138"/>
    </row>
    <row r="17" spans="1:11" ht="21.95" customHeight="1" x14ac:dyDescent="0.15">
      <c r="A17" s="131"/>
      <c r="B17" s="133"/>
      <c r="C17" s="139"/>
      <c r="D17" s="4"/>
      <c r="E17" s="21"/>
      <c r="F17" s="21"/>
      <c r="G17" s="21"/>
      <c r="H17" s="21"/>
      <c r="I17" s="21"/>
      <c r="J17" s="4"/>
      <c r="K17" s="137"/>
    </row>
    <row r="18" spans="1:11" ht="21.95" customHeight="1" x14ac:dyDescent="0.15">
      <c r="A18" s="132"/>
      <c r="B18" s="134"/>
      <c r="C18" s="136"/>
      <c r="D18" s="5"/>
      <c r="E18" s="20"/>
      <c r="F18" s="20"/>
      <c r="G18" s="20"/>
      <c r="H18" s="20"/>
      <c r="I18" s="20"/>
      <c r="J18" s="5"/>
      <c r="K18" s="138"/>
    </row>
    <row r="19" spans="1:11" ht="21.95" customHeight="1" x14ac:dyDescent="0.15">
      <c r="A19" s="131"/>
      <c r="B19" s="133"/>
      <c r="C19" s="139"/>
      <c r="D19" s="4"/>
      <c r="E19" s="21"/>
      <c r="F19" s="21"/>
      <c r="G19" s="21"/>
      <c r="H19" s="21"/>
      <c r="I19" s="21"/>
      <c r="J19" s="4"/>
      <c r="K19" s="137"/>
    </row>
    <row r="20" spans="1:11" ht="21.95" customHeight="1" x14ac:dyDescent="0.15">
      <c r="A20" s="132"/>
      <c r="B20" s="134"/>
      <c r="C20" s="136"/>
      <c r="D20" s="5"/>
      <c r="E20" s="20"/>
      <c r="F20" s="20"/>
      <c r="G20" s="20"/>
      <c r="H20" s="20"/>
      <c r="I20" s="20"/>
      <c r="J20" s="5"/>
      <c r="K20" s="138"/>
    </row>
    <row r="21" spans="1:11" ht="21.95" customHeight="1" x14ac:dyDescent="0.15">
      <c r="A21" s="131"/>
      <c r="B21" s="133"/>
      <c r="C21" s="139"/>
      <c r="D21" s="4"/>
      <c r="E21" s="21"/>
      <c r="F21" s="21"/>
      <c r="G21" s="21"/>
      <c r="H21" s="21"/>
      <c r="I21" s="21"/>
      <c r="J21" s="4"/>
      <c r="K21" s="137"/>
    </row>
    <row r="22" spans="1:11" ht="21.95" customHeight="1" thickBot="1" x14ac:dyDescent="0.2">
      <c r="A22" s="132"/>
      <c r="B22" s="134"/>
      <c r="C22" s="136"/>
      <c r="D22" s="5"/>
      <c r="E22" s="20"/>
      <c r="F22" s="20"/>
      <c r="G22" s="20"/>
      <c r="H22" s="20"/>
      <c r="I22" s="20"/>
      <c r="J22" s="5"/>
      <c r="K22" s="138"/>
    </row>
    <row r="23" spans="1:11" ht="3.95" customHeight="1" x14ac:dyDescent="0.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</sheetData>
  <mergeCells count="27">
    <mergeCell ref="A15:A16"/>
    <mergeCell ref="B15:B16"/>
    <mergeCell ref="C15:C16"/>
    <mergeCell ref="K15:K16"/>
    <mergeCell ref="D5:E5"/>
    <mergeCell ref="D6:E6"/>
    <mergeCell ref="D7:E7"/>
    <mergeCell ref="A13:A14"/>
    <mergeCell ref="B13:B14"/>
    <mergeCell ref="C13:C14"/>
    <mergeCell ref="K13:K14"/>
    <mergeCell ref="A11:A12"/>
    <mergeCell ref="B11:B12"/>
    <mergeCell ref="C11:C12"/>
    <mergeCell ref="K11:K12"/>
    <mergeCell ref="A21:A22"/>
    <mergeCell ref="B21:B22"/>
    <mergeCell ref="C21:C22"/>
    <mergeCell ref="K21:K22"/>
    <mergeCell ref="A17:A18"/>
    <mergeCell ref="B17:B18"/>
    <mergeCell ref="C17:C18"/>
    <mergeCell ref="K17:K18"/>
    <mergeCell ref="A19:A20"/>
    <mergeCell ref="B19:B20"/>
    <mergeCell ref="C19:C20"/>
    <mergeCell ref="K19:K20"/>
  </mergeCells>
  <phoneticPr fontId="1"/>
  <pageMargins left="0.98425196850393704" right="0" top="0.78740157480314998" bottom="0" header="0.196850393700787" footer="0.196850393700787"/>
  <pageSetup paperSize="9" pageOrder="overThenDown" orientation="landscape" r:id="rId1"/>
  <rowBreaks count="1" manualBreakCount="1">
    <brk id="23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C62"/>
  <sheetViews>
    <sheetView showGridLines="0" workbookViewId="0">
      <selection activeCell="I30" sqref="I30"/>
    </sheetView>
  </sheetViews>
  <sheetFormatPr defaultRowHeight="13.5" x14ac:dyDescent="0.15"/>
  <cols>
    <col min="1" max="1" width="40.625" customWidth="1"/>
    <col min="2" max="2" width="17.625" customWidth="1"/>
    <col min="3" max="3" width="32.75" customWidth="1"/>
  </cols>
  <sheetData>
    <row r="1" spans="1:3" ht="19.5" customHeight="1" x14ac:dyDescent="0.15">
      <c r="A1" s="1" t="s">
        <v>230</v>
      </c>
      <c r="B1" s="1"/>
      <c r="C1" s="1"/>
    </row>
    <row r="5" spans="1:3" ht="13.7" customHeight="1" x14ac:dyDescent="0.15">
      <c r="A5" t="s">
        <v>283</v>
      </c>
      <c r="C5" s="110" t="s">
        <v>228</v>
      </c>
    </row>
    <row r="7" spans="1:3" ht="18" customHeight="1" thickBot="1" x14ac:dyDescent="0.2">
      <c r="A7" s="109" t="s">
        <v>227</v>
      </c>
      <c r="B7" s="108" t="s">
        <v>226</v>
      </c>
      <c r="C7" s="107" t="s">
        <v>119</v>
      </c>
    </row>
    <row r="8" spans="1:3" ht="12.95" customHeight="1" x14ac:dyDescent="0.15">
      <c r="A8" s="154" t="s">
        <v>275</v>
      </c>
      <c r="B8" s="106"/>
      <c r="C8" s="156" t="s">
        <v>222</v>
      </c>
    </row>
    <row r="9" spans="1:3" ht="12.95" customHeight="1" x14ac:dyDescent="0.15">
      <c r="A9" s="155"/>
      <c r="B9" s="104">
        <v>1.5</v>
      </c>
      <c r="C9" s="157"/>
    </row>
    <row r="10" spans="1:3" ht="12.95" customHeight="1" x14ac:dyDescent="0.15">
      <c r="A10" s="154"/>
      <c r="B10" s="106"/>
      <c r="C10" s="156"/>
    </row>
    <row r="11" spans="1:3" ht="12.95" customHeight="1" x14ac:dyDescent="0.15">
      <c r="A11" s="155"/>
      <c r="B11" s="104"/>
      <c r="C11" s="157"/>
    </row>
    <row r="12" spans="1:3" ht="12.95" customHeight="1" x14ac:dyDescent="0.15">
      <c r="A12" s="154"/>
      <c r="B12" s="105"/>
      <c r="C12" s="156"/>
    </row>
    <row r="13" spans="1:3" ht="12.95" customHeight="1" x14ac:dyDescent="0.15">
      <c r="A13" s="155"/>
      <c r="B13" s="104"/>
      <c r="C13" s="157"/>
    </row>
    <row r="14" spans="1:3" ht="12.95" customHeight="1" x14ac:dyDescent="0.15">
      <c r="A14" s="154"/>
      <c r="B14" s="105"/>
      <c r="C14" s="156"/>
    </row>
    <row r="15" spans="1:3" ht="12.95" customHeight="1" x14ac:dyDescent="0.15">
      <c r="A15" s="155"/>
      <c r="B15" s="104"/>
      <c r="C15" s="157"/>
    </row>
    <row r="16" spans="1:3" ht="12.95" customHeight="1" x14ac:dyDescent="0.15">
      <c r="A16" s="154"/>
      <c r="B16" s="105"/>
      <c r="C16" s="156"/>
    </row>
    <row r="17" spans="1:3" ht="12.95" customHeight="1" x14ac:dyDescent="0.15">
      <c r="A17" s="155"/>
      <c r="B17" s="104"/>
      <c r="C17" s="157"/>
    </row>
    <row r="18" spans="1:3" ht="12.95" customHeight="1" x14ac:dyDescent="0.15">
      <c r="A18" s="154"/>
      <c r="B18" s="105"/>
      <c r="C18" s="156"/>
    </row>
    <row r="19" spans="1:3" ht="12.95" customHeight="1" x14ac:dyDescent="0.15">
      <c r="A19" s="155"/>
      <c r="B19" s="104"/>
      <c r="C19" s="157"/>
    </row>
    <row r="20" spans="1:3" ht="12.95" customHeight="1" x14ac:dyDescent="0.15">
      <c r="A20" s="154"/>
      <c r="B20" s="105"/>
      <c r="C20" s="156"/>
    </row>
    <row r="21" spans="1:3" ht="12.95" customHeight="1" x14ac:dyDescent="0.15">
      <c r="A21" s="155"/>
      <c r="B21" s="104"/>
      <c r="C21" s="157"/>
    </row>
    <row r="22" spans="1:3" ht="12.95" customHeight="1" x14ac:dyDescent="0.15">
      <c r="A22" s="154"/>
      <c r="B22" s="105"/>
      <c r="C22" s="156"/>
    </row>
    <row r="23" spans="1:3" ht="12.95" customHeight="1" x14ac:dyDescent="0.15">
      <c r="A23" s="155"/>
      <c r="B23" s="104"/>
      <c r="C23" s="157"/>
    </row>
    <row r="24" spans="1:3" ht="12.95" customHeight="1" x14ac:dyDescent="0.15">
      <c r="A24" s="154"/>
      <c r="B24" s="105"/>
      <c r="C24" s="156"/>
    </row>
    <row r="25" spans="1:3" ht="12.95" customHeight="1" x14ac:dyDescent="0.15">
      <c r="A25" s="155"/>
      <c r="B25" s="104"/>
      <c r="C25" s="157"/>
    </row>
    <row r="26" spans="1:3" ht="12.95" customHeight="1" x14ac:dyDescent="0.15">
      <c r="A26" s="154"/>
      <c r="B26" s="105"/>
      <c r="C26" s="156"/>
    </row>
    <row r="27" spans="1:3" ht="12.95" customHeight="1" x14ac:dyDescent="0.15">
      <c r="A27" s="155"/>
      <c r="B27" s="104"/>
      <c r="C27" s="157"/>
    </row>
    <row r="28" spans="1:3" ht="12.95" customHeight="1" x14ac:dyDescent="0.15">
      <c r="A28" s="154"/>
      <c r="B28" s="105"/>
      <c r="C28" s="156"/>
    </row>
    <row r="29" spans="1:3" ht="12.95" customHeight="1" x14ac:dyDescent="0.15">
      <c r="A29" s="155"/>
      <c r="B29" s="104"/>
      <c r="C29" s="157"/>
    </row>
    <row r="30" spans="1:3" ht="12.95" customHeight="1" x14ac:dyDescent="0.15">
      <c r="A30" s="154"/>
      <c r="B30" s="105"/>
      <c r="C30" s="156"/>
    </row>
    <row r="31" spans="1:3" ht="12.95" customHeight="1" x14ac:dyDescent="0.15">
      <c r="A31" s="155"/>
      <c r="B31" s="104"/>
      <c r="C31" s="157"/>
    </row>
    <row r="32" spans="1:3" ht="12.95" customHeight="1" x14ac:dyDescent="0.15">
      <c r="A32" s="154"/>
      <c r="B32" s="105"/>
      <c r="C32" s="156"/>
    </row>
    <row r="33" spans="1:3" ht="12.95" customHeight="1" x14ac:dyDescent="0.15">
      <c r="A33" s="155"/>
      <c r="B33" s="104"/>
      <c r="C33" s="157"/>
    </row>
    <row r="34" spans="1:3" ht="12.95" customHeight="1" x14ac:dyDescent="0.15">
      <c r="A34" s="154"/>
      <c r="B34" s="105"/>
      <c r="C34" s="156"/>
    </row>
    <row r="35" spans="1:3" ht="12.95" customHeight="1" x14ac:dyDescent="0.15">
      <c r="A35" s="155"/>
      <c r="B35" s="104"/>
      <c r="C35" s="157"/>
    </row>
    <row r="36" spans="1:3" ht="12.95" customHeight="1" x14ac:dyDescent="0.15">
      <c r="A36" s="154"/>
      <c r="B36" s="105"/>
      <c r="C36" s="156"/>
    </row>
    <row r="37" spans="1:3" ht="12.95" customHeight="1" x14ac:dyDescent="0.15">
      <c r="A37" s="155"/>
      <c r="B37" s="104"/>
      <c r="C37" s="157"/>
    </row>
    <row r="38" spans="1:3" ht="12.95" customHeight="1" x14ac:dyDescent="0.15">
      <c r="A38" s="154"/>
      <c r="B38" s="105"/>
      <c r="C38" s="156"/>
    </row>
    <row r="39" spans="1:3" ht="12.95" customHeight="1" x14ac:dyDescent="0.15">
      <c r="A39" s="155"/>
      <c r="B39" s="104"/>
      <c r="C39" s="157"/>
    </row>
    <row r="40" spans="1:3" ht="12.95" customHeight="1" x14ac:dyDescent="0.15">
      <c r="A40" s="154"/>
      <c r="B40" s="105"/>
      <c r="C40" s="156"/>
    </row>
    <row r="41" spans="1:3" ht="12.95" customHeight="1" x14ac:dyDescent="0.15">
      <c r="A41" s="155"/>
      <c r="B41" s="104"/>
      <c r="C41" s="157"/>
    </row>
    <row r="42" spans="1:3" ht="12.95" customHeight="1" x14ac:dyDescent="0.15">
      <c r="A42" s="154"/>
      <c r="B42" s="105"/>
      <c r="C42" s="156"/>
    </row>
    <row r="43" spans="1:3" ht="12.95" customHeight="1" x14ac:dyDescent="0.15">
      <c r="A43" s="155"/>
      <c r="B43" s="104"/>
      <c r="C43" s="157"/>
    </row>
    <row r="44" spans="1:3" ht="12.95" customHeight="1" x14ac:dyDescent="0.15">
      <c r="A44" s="154"/>
      <c r="B44" s="105"/>
      <c r="C44" s="156"/>
    </row>
    <row r="45" spans="1:3" ht="12.95" customHeight="1" x14ac:dyDescent="0.15">
      <c r="A45" s="155"/>
      <c r="B45" s="104"/>
      <c r="C45" s="157"/>
    </row>
    <row r="46" spans="1:3" ht="12.95" customHeight="1" x14ac:dyDescent="0.15">
      <c r="A46" s="154"/>
      <c r="B46" s="105"/>
      <c r="C46" s="156"/>
    </row>
    <row r="47" spans="1:3" ht="12.95" customHeight="1" x14ac:dyDescent="0.15">
      <c r="A47" s="155"/>
      <c r="B47" s="104"/>
      <c r="C47" s="157"/>
    </row>
    <row r="48" spans="1:3" ht="12.95" customHeight="1" x14ac:dyDescent="0.15">
      <c r="A48" s="154"/>
      <c r="B48" s="105"/>
      <c r="C48" s="156"/>
    </row>
    <row r="49" spans="1:3" ht="12.95" customHeight="1" x14ac:dyDescent="0.15">
      <c r="A49" s="155"/>
      <c r="B49" s="104"/>
      <c r="C49" s="157"/>
    </row>
    <row r="50" spans="1:3" ht="12.95" customHeight="1" x14ac:dyDescent="0.15">
      <c r="A50" s="154"/>
      <c r="B50" s="105"/>
      <c r="C50" s="156"/>
    </row>
    <row r="51" spans="1:3" ht="12.95" customHeight="1" x14ac:dyDescent="0.15">
      <c r="A51" s="155"/>
      <c r="B51" s="104"/>
      <c r="C51" s="157"/>
    </row>
    <row r="52" spans="1:3" ht="12.95" customHeight="1" x14ac:dyDescent="0.15">
      <c r="A52" s="154"/>
      <c r="B52" s="105"/>
      <c r="C52" s="156"/>
    </row>
    <row r="53" spans="1:3" ht="12.95" customHeight="1" x14ac:dyDescent="0.15">
      <c r="A53" s="155"/>
      <c r="B53" s="104"/>
      <c r="C53" s="157"/>
    </row>
    <row r="54" spans="1:3" ht="12.95" customHeight="1" x14ac:dyDescent="0.15">
      <c r="A54" s="154"/>
      <c r="B54" s="105"/>
      <c r="C54" s="156"/>
    </row>
    <row r="55" spans="1:3" ht="12.95" customHeight="1" x14ac:dyDescent="0.15">
      <c r="A55" s="155"/>
      <c r="B55" s="104"/>
      <c r="C55" s="157"/>
    </row>
    <row r="56" spans="1:3" ht="12.95" customHeight="1" x14ac:dyDescent="0.15">
      <c r="A56" s="154"/>
      <c r="B56" s="105"/>
      <c r="C56" s="156"/>
    </row>
    <row r="57" spans="1:3" ht="12.95" customHeight="1" thickBot="1" x14ac:dyDescent="0.2">
      <c r="A57" s="155"/>
      <c r="B57" s="104"/>
      <c r="C57" s="157"/>
    </row>
    <row r="58" spans="1:3" ht="14.1" customHeight="1" x14ac:dyDescent="0.15">
      <c r="A58" s="103"/>
      <c r="B58" s="102"/>
      <c r="C58" s="101"/>
    </row>
    <row r="59" spans="1:3" ht="14.1" customHeight="1" thickBot="1" x14ac:dyDescent="0.2">
      <c r="A59" s="97" t="s">
        <v>134</v>
      </c>
      <c r="B59" s="96">
        <f>ROUND(B9+B11+B13+B15+B17+B19+B21+B23+B25+B27+B29+B31+B33+B35+B37+B39+B41+B43+B45+B47+B49+B51+B53+B55+B57,1)</f>
        <v>1.5</v>
      </c>
      <c r="C59" s="95"/>
    </row>
    <row r="60" spans="1:3" ht="14.1" customHeight="1" x14ac:dyDescent="0.15">
      <c r="A60" s="100"/>
      <c r="B60" s="99"/>
      <c r="C60" s="98"/>
    </row>
    <row r="61" spans="1:3" ht="14.1" customHeight="1" thickBot="1" x14ac:dyDescent="0.2">
      <c r="A61" s="97" t="s">
        <v>133</v>
      </c>
      <c r="B61" s="96">
        <f>ROUND(B59,1)</f>
        <v>1.5</v>
      </c>
      <c r="C61" s="95"/>
    </row>
    <row r="62" spans="1:3" ht="3.95" customHeight="1" x14ac:dyDescent="0.15"/>
  </sheetData>
  <mergeCells count="50">
    <mergeCell ref="A8:A9"/>
    <mergeCell ref="C8:C9"/>
    <mergeCell ref="A10:A11"/>
    <mergeCell ref="C10:C11"/>
    <mergeCell ref="A12:A13"/>
    <mergeCell ref="C12:C13"/>
    <mergeCell ref="A14:A15"/>
    <mergeCell ref="C14:C15"/>
    <mergeCell ref="A16:A17"/>
    <mergeCell ref="C16:C17"/>
    <mergeCell ref="A18:A19"/>
    <mergeCell ref="C18:C19"/>
    <mergeCell ref="A20:A21"/>
    <mergeCell ref="C20:C21"/>
    <mergeCell ref="A22:A23"/>
    <mergeCell ref="C22:C23"/>
    <mergeCell ref="A24:A25"/>
    <mergeCell ref="C24:C25"/>
    <mergeCell ref="A26:A27"/>
    <mergeCell ref="C26:C27"/>
    <mergeCell ref="A28:A29"/>
    <mergeCell ref="C28:C29"/>
    <mergeCell ref="A30:A31"/>
    <mergeCell ref="C30:C31"/>
    <mergeCell ref="A32:A33"/>
    <mergeCell ref="C32:C33"/>
    <mergeCell ref="A34:A35"/>
    <mergeCell ref="C34:C35"/>
    <mergeCell ref="A36:A37"/>
    <mergeCell ref="C36:C37"/>
    <mergeCell ref="A38:A39"/>
    <mergeCell ref="C38:C39"/>
    <mergeCell ref="A40:A41"/>
    <mergeCell ref="C40:C41"/>
    <mergeCell ref="A42:A43"/>
    <mergeCell ref="C42:C43"/>
    <mergeCell ref="A44:A45"/>
    <mergeCell ref="C44:C45"/>
    <mergeCell ref="A46:A47"/>
    <mergeCell ref="C46:C47"/>
    <mergeCell ref="A48:A49"/>
    <mergeCell ref="C48:C49"/>
    <mergeCell ref="A56:A57"/>
    <mergeCell ref="C56:C57"/>
    <mergeCell ref="A50:A51"/>
    <mergeCell ref="C50:C51"/>
    <mergeCell ref="A52:A53"/>
    <mergeCell ref="C52:C53"/>
    <mergeCell ref="A54:A55"/>
    <mergeCell ref="C54:C55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62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D62"/>
  <sheetViews>
    <sheetView showGridLines="0" workbookViewId="0">
      <selection activeCell="I30" sqref="I30"/>
    </sheetView>
  </sheetViews>
  <sheetFormatPr defaultRowHeight="13.5" x14ac:dyDescent="0.15"/>
  <cols>
    <col min="1" max="1" width="17.125" customWidth="1"/>
    <col min="2" max="2" width="61.125" customWidth="1"/>
    <col min="3" max="3" width="10.625" customWidth="1"/>
    <col min="4" max="4" width="4.625" customWidth="1"/>
    <col min="5" max="5" width="61.125" customWidth="1"/>
    <col min="6" max="6" width="12.625" customWidth="1"/>
    <col min="7" max="7" width="4.625" customWidth="1"/>
    <col min="8" max="8" width="12.625" customWidth="1"/>
    <col min="9" max="9" width="4.625" customWidth="1"/>
  </cols>
  <sheetData>
    <row r="1" spans="1:4" ht="18" customHeight="1" x14ac:dyDescent="0.15">
      <c r="A1" s="1" t="s">
        <v>261</v>
      </c>
      <c r="B1" s="89"/>
      <c r="C1" s="89"/>
      <c r="D1" s="89"/>
    </row>
    <row r="2" spans="1:4" ht="12" customHeight="1" x14ac:dyDescent="0.15">
      <c r="A2" s="120" t="s">
        <v>292</v>
      </c>
    </row>
    <row r="3" spans="1:4" ht="12" customHeight="1" x14ac:dyDescent="0.15">
      <c r="A3" s="120" t="s">
        <v>291</v>
      </c>
      <c r="D3" s="119" t="s">
        <v>258</v>
      </c>
    </row>
    <row r="4" spans="1:4" ht="13.5" customHeight="1" x14ac:dyDescent="0.15">
      <c r="A4" s="118"/>
    </row>
    <row r="5" spans="1:4" ht="12" customHeight="1" thickBot="1" x14ac:dyDescent="0.2">
      <c r="A5" s="117"/>
      <c r="B5" s="116"/>
      <c r="C5" s="116"/>
      <c r="D5" s="116"/>
    </row>
    <row r="6" spans="1:4" ht="14.25" thickBot="1" x14ac:dyDescent="0.2">
      <c r="A6" s="115" t="s">
        <v>257</v>
      </c>
      <c r="D6" s="113"/>
    </row>
    <row r="7" spans="1:4" x14ac:dyDescent="0.15">
      <c r="A7" s="114"/>
      <c r="D7" s="113"/>
    </row>
    <row r="8" spans="1:4" x14ac:dyDescent="0.15">
      <c r="A8" s="114"/>
      <c r="D8" s="113"/>
    </row>
    <row r="9" spans="1:4" x14ac:dyDescent="0.15">
      <c r="A9" s="114"/>
      <c r="D9" s="113"/>
    </row>
    <row r="10" spans="1:4" x14ac:dyDescent="0.15">
      <c r="A10" s="114"/>
      <c r="D10" s="113"/>
    </row>
    <row r="11" spans="1:4" x14ac:dyDescent="0.15">
      <c r="A11" s="114"/>
      <c r="D11" s="113"/>
    </row>
    <row r="12" spans="1:4" x14ac:dyDescent="0.15">
      <c r="A12" s="114"/>
      <c r="D12" s="113"/>
    </row>
    <row r="13" spans="1:4" x14ac:dyDescent="0.15">
      <c r="A13" s="114"/>
      <c r="D13" s="113"/>
    </row>
    <row r="14" spans="1:4" x14ac:dyDescent="0.15">
      <c r="A14" s="114"/>
      <c r="D14" s="113"/>
    </row>
    <row r="15" spans="1:4" x14ac:dyDescent="0.15">
      <c r="A15" s="114"/>
      <c r="D15" s="113"/>
    </row>
    <row r="16" spans="1:4" x14ac:dyDescent="0.15">
      <c r="A16" s="114"/>
      <c r="D16" s="113"/>
    </row>
    <row r="17" spans="1:4" x14ac:dyDescent="0.15">
      <c r="A17" s="114"/>
      <c r="D17" s="113"/>
    </row>
    <row r="18" spans="1:4" x14ac:dyDescent="0.15">
      <c r="A18" s="114"/>
      <c r="D18" s="113"/>
    </row>
    <row r="19" spans="1:4" x14ac:dyDescent="0.15">
      <c r="A19" s="114"/>
      <c r="D19" s="113"/>
    </row>
    <row r="20" spans="1:4" x14ac:dyDescent="0.15">
      <c r="A20" s="114"/>
      <c r="D20" s="113"/>
    </row>
    <row r="21" spans="1:4" x14ac:dyDescent="0.15">
      <c r="A21" s="114"/>
      <c r="D21" s="113"/>
    </row>
    <row r="22" spans="1:4" x14ac:dyDescent="0.15">
      <c r="A22" s="114"/>
      <c r="D22" s="113"/>
    </row>
    <row r="23" spans="1:4" x14ac:dyDescent="0.15">
      <c r="A23" s="114"/>
      <c r="D23" s="113"/>
    </row>
    <row r="24" spans="1:4" x14ac:dyDescent="0.15">
      <c r="A24" s="114"/>
      <c r="D24" s="113"/>
    </row>
    <row r="25" spans="1:4" x14ac:dyDescent="0.15">
      <c r="A25" s="114"/>
      <c r="D25" s="113"/>
    </row>
    <row r="26" spans="1:4" x14ac:dyDescent="0.15">
      <c r="A26" s="114"/>
      <c r="D26" s="113"/>
    </row>
    <row r="27" spans="1:4" x14ac:dyDescent="0.15">
      <c r="A27" s="114"/>
      <c r="D27" s="113"/>
    </row>
    <row r="28" spans="1:4" x14ac:dyDescent="0.15">
      <c r="A28" s="114"/>
      <c r="D28" s="113"/>
    </row>
    <row r="29" spans="1:4" x14ac:dyDescent="0.15">
      <c r="A29" s="114"/>
      <c r="D29" s="113"/>
    </row>
    <row r="30" spans="1:4" ht="14.25" thickBot="1" x14ac:dyDescent="0.2">
      <c r="A30" s="114"/>
      <c r="D30" s="113"/>
    </row>
    <row r="31" spans="1:4" ht="13.5" customHeight="1" thickBot="1" x14ac:dyDescent="0.2">
      <c r="A31" s="88" t="s">
        <v>256</v>
      </c>
      <c r="B31" s="87" t="s">
        <v>255</v>
      </c>
      <c r="C31" s="86" t="s">
        <v>173</v>
      </c>
      <c r="D31" s="86"/>
    </row>
    <row r="32" spans="1:4" ht="13.5" customHeight="1" x14ac:dyDescent="0.15">
      <c r="A32" s="78" t="s">
        <v>290</v>
      </c>
      <c r="B32" s="85" t="s">
        <v>246</v>
      </c>
      <c r="C32" s="76"/>
      <c r="D32" s="75"/>
    </row>
    <row r="33" spans="1:4" ht="13.5" customHeight="1" x14ac:dyDescent="0.15">
      <c r="A33" s="78" t="s">
        <v>289</v>
      </c>
      <c r="B33" s="77"/>
      <c r="C33" s="84"/>
      <c r="D33" s="83"/>
    </row>
    <row r="34" spans="1:4" ht="13.5" customHeight="1" x14ac:dyDescent="0.15">
      <c r="A34" s="78"/>
      <c r="B34" s="77"/>
      <c r="C34" s="76"/>
      <c r="D34" s="75"/>
    </row>
    <row r="35" spans="1:4" ht="13.5" customHeight="1" x14ac:dyDescent="0.15">
      <c r="A35" s="82" t="s">
        <v>288</v>
      </c>
      <c r="B35" s="81"/>
      <c r="C35" s="111">
        <v>5</v>
      </c>
      <c r="D35" s="79" t="s">
        <v>245</v>
      </c>
    </row>
    <row r="36" spans="1:4" ht="13.5" customHeight="1" x14ac:dyDescent="0.15">
      <c r="A36" s="78" t="s">
        <v>253</v>
      </c>
      <c r="B36" s="85" t="s">
        <v>287</v>
      </c>
      <c r="C36" s="76"/>
      <c r="D36" s="75"/>
    </row>
    <row r="37" spans="1:4" ht="13.5" customHeight="1" x14ac:dyDescent="0.15">
      <c r="A37" s="78"/>
      <c r="B37" s="77"/>
      <c r="C37" s="84"/>
      <c r="D37" s="83"/>
    </row>
    <row r="38" spans="1:4" ht="13.5" customHeight="1" x14ac:dyDescent="0.15">
      <c r="A38" s="78" t="s">
        <v>251</v>
      </c>
      <c r="B38" s="77"/>
      <c r="C38" s="76"/>
      <c r="D38" s="75"/>
    </row>
    <row r="39" spans="1:4" ht="13.5" customHeight="1" x14ac:dyDescent="0.15">
      <c r="A39" s="82"/>
      <c r="B39" s="81"/>
      <c r="C39" s="80">
        <v>0.5</v>
      </c>
      <c r="D39" s="79" t="s">
        <v>99</v>
      </c>
    </row>
    <row r="40" spans="1:4" ht="13.5" customHeight="1" x14ac:dyDescent="0.15">
      <c r="A40" s="78" t="s">
        <v>286</v>
      </c>
      <c r="B40" s="85" t="s">
        <v>285</v>
      </c>
      <c r="C40" s="76"/>
      <c r="D40" s="75"/>
    </row>
    <row r="41" spans="1:4" ht="13.5" customHeight="1" x14ac:dyDescent="0.15">
      <c r="A41" s="78"/>
      <c r="B41" s="77"/>
      <c r="C41" s="84"/>
      <c r="D41" s="83"/>
    </row>
    <row r="42" spans="1:4" ht="13.5" customHeight="1" x14ac:dyDescent="0.15">
      <c r="A42" s="78" t="s">
        <v>284</v>
      </c>
      <c r="B42" s="77"/>
      <c r="C42" s="76"/>
      <c r="D42" s="75"/>
    </row>
    <row r="43" spans="1:4" ht="13.5" customHeight="1" x14ac:dyDescent="0.15">
      <c r="A43" s="82"/>
      <c r="B43" s="81"/>
      <c r="C43" s="112">
        <v>0.09</v>
      </c>
      <c r="D43" s="79" t="s">
        <v>99</v>
      </c>
    </row>
    <row r="44" spans="1:4" ht="13.5" customHeight="1" x14ac:dyDescent="0.15">
      <c r="A44" s="78"/>
      <c r="B44" s="77"/>
      <c r="C44" s="76"/>
      <c r="D44" s="75"/>
    </row>
    <row r="45" spans="1:4" ht="13.5" customHeight="1" x14ac:dyDescent="0.15">
      <c r="A45" s="78"/>
      <c r="B45" s="77"/>
      <c r="C45" s="76"/>
      <c r="D45" s="75"/>
    </row>
    <row r="46" spans="1:4" ht="13.5" customHeight="1" x14ac:dyDescent="0.15">
      <c r="A46" s="78"/>
      <c r="B46" s="77"/>
      <c r="C46" s="76"/>
      <c r="D46" s="75"/>
    </row>
    <row r="47" spans="1:4" ht="13.5" customHeight="1" x14ac:dyDescent="0.15">
      <c r="A47" s="78"/>
      <c r="B47" s="77"/>
      <c r="C47" s="76"/>
      <c r="D47" s="75"/>
    </row>
    <row r="48" spans="1:4" ht="13.5" customHeight="1" x14ac:dyDescent="0.15">
      <c r="A48" s="78"/>
      <c r="B48" s="77"/>
      <c r="C48" s="76"/>
      <c r="D48" s="75"/>
    </row>
    <row r="49" spans="1:4" ht="13.5" customHeight="1" x14ac:dyDescent="0.15">
      <c r="A49" s="78"/>
      <c r="B49" s="77"/>
      <c r="C49" s="76"/>
      <c r="D49" s="75"/>
    </row>
    <row r="50" spans="1:4" ht="13.5" customHeight="1" x14ac:dyDescent="0.15">
      <c r="A50" s="78"/>
      <c r="B50" s="77"/>
      <c r="C50" s="76"/>
      <c r="D50" s="75"/>
    </row>
    <row r="51" spans="1:4" ht="13.5" customHeight="1" x14ac:dyDescent="0.15">
      <c r="A51" s="78"/>
      <c r="B51" s="77"/>
      <c r="C51" s="76"/>
      <c r="D51" s="75"/>
    </row>
    <row r="52" spans="1:4" ht="13.5" customHeight="1" x14ac:dyDescent="0.15">
      <c r="A52" s="78"/>
      <c r="B52" s="77"/>
      <c r="C52" s="76"/>
      <c r="D52" s="75"/>
    </row>
    <row r="53" spans="1:4" ht="13.5" customHeight="1" x14ac:dyDescent="0.15">
      <c r="A53" s="78"/>
      <c r="B53" s="77"/>
      <c r="C53" s="76"/>
      <c r="D53" s="75"/>
    </row>
    <row r="54" spans="1:4" ht="13.5" customHeight="1" x14ac:dyDescent="0.15">
      <c r="A54" s="78"/>
      <c r="B54" s="77"/>
      <c r="C54" s="76"/>
      <c r="D54" s="75"/>
    </row>
    <row r="55" spans="1:4" ht="13.5" customHeight="1" x14ac:dyDescent="0.15">
      <c r="A55" s="78"/>
      <c r="B55" s="77"/>
      <c r="C55" s="76"/>
      <c r="D55" s="75"/>
    </row>
    <row r="56" spans="1:4" ht="13.5" customHeight="1" x14ac:dyDescent="0.15">
      <c r="A56" s="78"/>
      <c r="B56" s="77"/>
      <c r="C56" s="76"/>
      <c r="D56" s="75"/>
    </row>
    <row r="57" spans="1:4" ht="13.5" customHeight="1" x14ac:dyDescent="0.15">
      <c r="A57" s="78"/>
      <c r="B57" s="77"/>
      <c r="C57" s="76"/>
      <c r="D57" s="75"/>
    </row>
    <row r="58" spans="1:4" ht="13.5" customHeight="1" x14ac:dyDescent="0.15">
      <c r="A58" s="78"/>
      <c r="B58" s="77"/>
      <c r="C58" s="76"/>
      <c r="D58" s="75"/>
    </row>
    <row r="59" spans="1:4" ht="13.5" customHeight="1" x14ac:dyDescent="0.15">
      <c r="A59" s="78"/>
      <c r="B59" s="77"/>
      <c r="C59" s="76"/>
      <c r="D59" s="75"/>
    </row>
    <row r="60" spans="1:4" ht="13.5" customHeight="1" x14ac:dyDescent="0.15">
      <c r="A60" s="78"/>
      <c r="B60" s="77"/>
      <c r="C60" s="76"/>
      <c r="D60" s="75"/>
    </row>
    <row r="61" spans="1:4" ht="13.5" customHeight="1" thickBot="1" x14ac:dyDescent="0.2">
      <c r="A61" s="74"/>
      <c r="B61" s="73"/>
      <c r="C61" s="72"/>
      <c r="D61" s="71"/>
    </row>
    <row r="62" spans="1:4" ht="13.5" customHeight="1" x14ac:dyDescent="0.15"/>
  </sheetData>
  <phoneticPr fontId="1"/>
  <pageMargins left="0.78740157480314998" right="0" top="0.59055118110236204" bottom="0" header="0.196850393700787" footer="0.196850393700787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24"/>
  <sheetViews>
    <sheetView showGridLines="0" zoomScale="120" zoomScaleNormal="120" workbookViewId="0">
      <selection activeCell="F14" sqref="F14"/>
    </sheetView>
  </sheetViews>
  <sheetFormatPr defaultRowHeight="13.5" x14ac:dyDescent="0.15"/>
  <cols>
    <col min="1" max="3" width="12.625" customWidth="1"/>
    <col min="4" max="4" width="19.125" customWidth="1"/>
    <col min="5" max="5" width="6.625" customWidth="1"/>
    <col min="6" max="6" width="11.625" customWidth="1"/>
    <col min="7" max="7" width="19.125" customWidth="1"/>
  </cols>
  <sheetData>
    <row r="1" spans="1:7" ht="18" customHeight="1" x14ac:dyDescent="0.15">
      <c r="A1" s="1" t="s">
        <v>126</v>
      </c>
      <c r="B1" s="1"/>
      <c r="C1" s="1"/>
      <c r="D1" s="1"/>
      <c r="E1" s="1"/>
      <c r="F1" s="1"/>
      <c r="G1" s="1"/>
    </row>
    <row r="3" spans="1:7" ht="18" customHeight="1" thickBot="1" x14ac:dyDescent="0.2">
      <c r="A3" s="8" t="s">
        <v>125</v>
      </c>
      <c r="B3" s="9" t="s">
        <v>124</v>
      </c>
      <c r="C3" s="9" t="s">
        <v>123</v>
      </c>
      <c r="D3" s="9" t="s">
        <v>122</v>
      </c>
      <c r="E3" s="9" t="s">
        <v>121</v>
      </c>
      <c r="F3" s="9" t="s">
        <v>120</v>
      </c>
      <c r="G3" s="10" t="s">
        <v>119</v>
      </c>
    </row>
    <row r="4" spans="1:7" ht="21" customHeight="1" x14ac:dyDescent="0.15">
      <c r="A4" s="131" t="s">
        <v>310</v>
      </c>
      <c r="B4" s="133"/>
      <c r="C4" s="133"/>
      <c r="D4" s="133"/>
      <c r="E4" s="135" t="s">
        <v>102</v>
      </c>
      <c r="F4" s="3"/>
      <c r="G4" s="137"/>
    </row>
    <row r="5" spans="1:7" ht="21" customHeight="1" x14ac:dyDescent="0.15">
      <c r="A5" s="132"/>
      <c r="B5" s="134"/>
      <c r="C5" s="134"/>
      <c r="D5" s="134"/>
      <c r="E5" s="136"/>
      <c r="F5" s="2">
        <v>1</v>
      </c>
      <c r="G5" s="138"/>
    </row>
    <row r="6" spans="1:7" ht="21" customHeight="1" x14ac:dyDescent="0.15">
      <c r="A6" s="131"/>
      <c r="B6" s="133" t="s">
        <v>309</v>
      </c>
      <c r="C6" s="133"/>
      <c r="D6" s="133"/>
      <c r="E6" s="135" t="s">
        <v>102</v>
      </c>
      <c r="F6" s="3"/>
      <c r="G6" s="137"/>
    </row>
    <row r="7" spans="1:7" ht="21" customHeight="1" x14ac:dyDescent="0.15">
      <c r="A7" s="132"/>
      <c r="B7" s="134"/>
      <c r="C7" s="134"/>
      <c r="D7" s="134"/>
      <c r="E7" s="136"/>
      <c r="F7" s="2">
        <v>1</v>
      </c>
      <c r="G7" s="138"/>
    </row>
    <row r="8" spans="1:7" ht="21" customHeight="1" x14ac:dyDescent="0.15">
      <c r="A8" s="131"/>
      <c r="B8" s="133"/>
      <c r="C8" s="133" t="s">
        <v>308</v>
      </c>
      <c r="D8" s="133" t="s">
        <v>307</v>
      </c>
      <c r="E8" s="135" t="s">
        <v>190</v>
      </c>
      <c r="F8" s="6"/>
      <c r="G8" s="137"/>
    </row>
    <row r="9" spans="1:7" ht="21" customHeight="1" x14ac:dyDescent="0.15">
      <c r="A9" s="132"/>
      <c r="B9" s="134"/>
      <c r="C9" s="134"/>
      <c r="D9" s="134"/>
      <c r="E9" s="136"/>
      <c r="F9" s="5">
        <v>183</v>
      </c>
      <c r="G9" s="138"/>
    </row>
    <row r="10" spans="1:7" ht="21" customHeight="1" x14ac:dyDescent="0.15">
      <c r="A10" s="131"/>
      <c r="B10" s="133"/>
      <c r="C10" s="133" t="s">
        <v>306</v>
      </c>
      <c r="D10" s="133" t="s">
        <v>305</v>
      </c>
      <c r="E10" s="135" t="s">
        <v>104</v>
      </c>
      <c r="F10" s="6"/>
      <c r="G10" s="137"/>
    </row>
    <row r="11" spans="1:7" ht="21" customHeight="1" x14ac:dyDescent="0.15">
      <c r="A11" s="132"/>
      <c r="B11" s="134"/>
      <c r="C11" s="134"/>
      <c r="D11" s="134"/>
      <c r="E11" s="136"/>
      <c r="F11" s="5">
        <v>482.5</v>
      </c>
      <c r="G11" s="138"/>
    </row>
    <row r="12" spans="1:7" ht="21" customHeight="1" x14ac:dyDescent="0.15">
      <c r="A12" s="131"/>
      <c r="B12" s="133"/>
      <c r="C12" s="133" t="s">
        <v>304</v>
      </c>
      <c r="D12" s="133" t="s">
        <v>303</v>
      </c>
      <c r="E12" s="135" t="s">
        <v>99</v>
      </c>
      <c r="F12" s="6"/>
      <c r="G12" s="137"/>
    </row>
    <row r="13" spans="1:7" ht="21" customHeight="1" x14ac:dyDescent="0.15">
      <c r="A13" s="132"/>
      <c r="B13" s="134"/>
      <c r="C13" s="134"/>
      <c r="D13" s="134"/>
      <c r="E13" s="136"/>
      <c r="F13" s="5">
        <v>24.1</v>
      </c>
      <c r="G13" s="138"/>
    </row>
    <row r="14" spans="1:7" ht="21" customHeight="1" x14ac:dyDescent="0.15">
      <c r="A14" s="131"/>
      <c r="B14" s="133"/>
      <c r="C14" s="133" t="s">
        <v>295</v>
      </c>
      <c r="D14" s="133" t="s">
        <v>302</v>
      </c>
      <c r="E14" s="135" t="s">
        <v>293</v>
      </c>
      <c r="F14" s="6"/>
      <c r="G14" s="137"/>
    </row>
    <row r="15" spans="1:7" ht="21" customHeight="1" x14ac:dyDescent="0.15">
      <c r="A15" s="132"/>
      <c r="B15" s="134"/>
      <c r="C15" s="134"/>
      <c r="D15" s="134"/>
      <c r="E15" s="136"/>
      <c r="F15" s="5">
        <v>56.7</v>
      </c>
      <c r="G15" s="138"/>
    </row>
    <row r="16" spans="1:7" ht="21" customHeight="1" x14ac:dyDescent="0.15">
      <c r="A16" s="131"/>
      <c r="B16" s="133" t="s">
        <v>301</v>
      </c>
      <c r="C16" s="133"/>
      <c r="D16" s="133"/>
      <c r="E16" s="135" t="s">
        <v>102</v>
      </c>
      <c r="F16" s="3"/>
      <c r="G16" s="137"/>
    </row>
    <row r="17" spans="1:7" ht="21" customHeight="1" x14ac:dyDescent="0.15">
      <c r="A17" s="132"/>
      <c r="B17" s="134"/>
      <c r="C17" s="134"/>
      <c r="D17" s="134"/>
      <c r="E17" s="136"/>
      <c r="F17" s="2">
        <v>1</v>
      </c>
      <c r="G17" s="138"/>
    </row>
    <row r="18" spans="1:7" ht="21" customHeight="1" x14ac:dyDescent="0.15">
      <c r="A18" s="131"/>
      <c r="B18" s="133"/>
      <c r="C18" s="133" t="s">
        <v>300</v>
      </c>
      <c r="D18" s="133" t="s">
        <v>299</v>
      </c>
      <c r="E18" s="135" t="s">
        <v>99</v>
      </c>
      <c r="F18" s="6"/>
      <c r="G18" s="137" t="s">
        <v>298</v>
      </c>
    </row>
    <row r="19" spans="1:7" ht="21" customHeight="1" x14ac:dyDescent="0.15">
      <c r="A19" s="132"/>
      <c r="B19" s="134"/>
      <c r="C19" s="134"/>
      <c r="D19" s="134"/>
      <c r="E19" s="136"/>
      <c r="F19" s="5">
        <v>3.5</v>
      </c>
      <c r="G19" s="138"/>
    </row>
    <row r="20" spans="1:7" ht="21" customHeight="1" x14ac:dyDescent="0.15">
      <c r="A20" s="131"/>
      <c r="B20" s="133"/>
      <c r="C20" s="133" t="s">
        <v>297</v>
      </c>
      <c r="D20" s="133" t="s">
        <v>296</v>
      </c>
      <c r="E20" s="135" t="s">
        <v>99</v>
      </c>
      <c r="F20" s="6"/>
      <c r="G20" s="137"/>
    </row>
    <row r="21" spans="1:7" ht="21" customHeight="1" x14ac:dyDescent="0.15">
      <c r="A21" s="132"/>
      <c r="B21" s="134"/>
      <c r="C21" s="134"/>
      <c r="D21" s="134"/>
      <c r="E21" s="136"/>
      <c r="F21" s="5">
        <v>3.5</v>
      </c>
      <c r="G21" s="138"/>
    </row>
    <row r="22" spans="1:7" ht="21" customHeight="1" x14ac:dyDescent="0.15">
      <c r="A22" s="131"/>
      <c r="B22" s="133"/>
      <c r="C22" s="133" t="s">
        <v>295</v>
      </c>
      <c r="D22" s="133" t="s">
        <v>294</v>
      </c>
      <c r="E22" s="135" t="s">
        <v>293</v>
      </c>
      <c r="F22" s="6"/>
      <c r="G22" s="137"/>
    </row>
    <row r="23" spans="1:7" ht="21" customHeight="1" thickBot="1" x14ac:dyDescent="0.2">
      <c r="A23" s="132"/>
      <c r="B23" s="134"/>
      <c r="C23" s="134"/>
      <c r="D23" s="134"/>
      <c r="E23" s="136"/>
      <c r="F23" s="5">
        <v>8.9</v>
      </c>
      <c r="G23" s="138"/>
    </row>
    <row r="24" spans="1:7" ht="3.95" customHeight="1" x14ac:dyDescent="0.15">
      <c r="A24" s="7"/>
      <c r="B24" s="7"/>
      <c r="C24" s="7"/>
      <c r="D24" s="7"/>
      <c r="E24" s="7"/>
      <c r="F24" s="7"/>
      <c r="G24" s="7"/>
    </row>
  </sheetData>
  <mergeCells count="60">
    <mergeCell ref="G22:G23"/>
    <mergeCell ref="A20:A21"/>
    <mergeCell ref="B20:B21"/>
    <mergeCell ref="C20:C21"/>
    <mergeCell ref="D20:D21"/>
    <mergeCell ref="E20:E21"/>
    <mergeCell ref="G20:G21"/>
    <mergeCell ref="A22:A23"/>
    <mergeCell ref="B22:B23"/>
    <mergeCell ref="C22:C23"/>
    <mergeCell ref="D22:D23"/>
    <mergeCell ref="E22:E23"/>
    <mergeCell ref="B14:B15"/>
    <mergeCell ref="C14:C15"/>
    <mergeCell ref="D14:D15"/>
    <mergeCell ref="E14:E15"/>
    <mergeCell ref="B18:B19"/>
    <mergeCell ref="C18:C19"/>
    <mergeCell ref="D18:D19"/>
    <mergeCell ref="E18:E19"/>
    <mergeCell ref="A14:A15"/>
    <mergeCell ref="G18:G19"/>
    <mergeCell ref="A18:A19"/>
    <mergeCell ref="A12:A13"/>
    <mergeCell ref="B12:B13"/>
    <mergeCell ref="C12:C13"/>
    <mergeCell ref="D12:D13"/>
    <mergeCell ref="E12:E13"/>
    <mergeCell ref="G12:G13"/>
    <mergeCell ref="G14:G15"/>
    <mergeCell ref="A16:A17"/>
    <mergeCell ref="B16:B17"/>
    <mergeCell ref="C16:C17"/>
    <mergeCell ref="D16:D17"/>
    <mergeCell ref="E16:E17"/>
    <mergeCell ref="G16:G17"/>
    <mergeCell ref="G8:G9"/>
    <mergeCell ref="A10:A11"/>
    <mergeCell ref="B10:B11"/>
    <mergeCell ref="C10:C11"/>
    <mergeCell ref="D10:D11"/>
    <mergeCell ref="E10:E11"/>
    <mergeCell ref="G10:G11"/>
    <mergeCell ref="A8:A9"/>
    <mergeCell ref="B8:B9"/>
    <mergeCell ref="C8:C9"/>
    <mergeCell ref="G4:G5"/>
    <mergeCell ref="A6:A7"/>
    <mergeCell ref="B6:B7"/>
    <mergeCell ref="C6:C7"/>
    <mergeCell ref="D6:D7"/>
    <mergeCell ref="E6:E7"/>
    <mergeCell ref="G6:G7"/>
    <mergeCell ref="A4:A5"/>
    <mergeCell ref="B4:B5"/>
    <mergeCell ref="C4:C5"/>
    <mergeCell ref="D4:D5"/>
    <mergeCell ref="E4:E5"/>
    <mergeCell ref="D8:D9"/>
    <mergeCell ref="E8:E9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24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29"/>
  <sheetViews>
    <sheetView showGridLines="0" workbookViewId="0">
      <selection activeCell="F14" sqref="F14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9" width="11.375" customWidth="1"/>
    <col min="10" max="10" width="10.625" customWidth="1"/>
    <col min="11" max="11" width="15.625" customWidth="1"/>
  </cols>
  <sheetData>
    <row r="1" spans="1:11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 x14ac:dyDescent="0.15">
      <c r="A2" t="s">
        <v>312</v>
      </c>
    </row>
    <row r="3" spans="1:11" ht="13.5" customHeight="1" x14ac:dyDescent="0.15">
      <c r="A3" t="s">
        <v>130</v>
      </c>
    </row>
    <row r="4" spans="1:11" ht="3.95" customHeight="1" thickBot="1" x14ac:dyDescent="0.2"/>
    <row r="5" spans="1:11" ht="10.5" customHeight="1" x14ac:dyDescent="0.15">
      <c r="A5" s="35"/>
      <c r="B5" s="34"/>
      <c r="C5" s="34"/>
      <c r="D5" s="34"/>
      <c r="E5" s="34"/>
      <c r="F5" s="34"/>
      <c r="G5" s="34"/>
      <c r="H5" s="34"/>
      <c r="I5" s="34"/>
      <c r="J5" s="34"/>
      <c r="K5" s="33"/>
    </row>
    <row r="6" spans="1:11" ht="10.5" customHeight="1" x14ac:dyDescent="0.15">
      <c r="A6" s="29"/>
      <c r="B6" s="27"/>
      <c r="C6" s="27"/>
      <c r="D6" s="27"/>
      <c r="E6" s="27"/>
      <c r="F6" s="27"/>
      <c r="G6" s="27"/>
      <c r="H6" s="27"/>
      <c r="I6" s="27"/>
      <c r="J6" s="27"/>
      <c r="K6" s="26"/>
    </row>
    <row r="7" spans="1:11" ht="10.5" customHeight="1" x14ac:dyDescent="0.15">
      <c r="A7" s="29"/>
      <c r="B7" s="27"/>
      <c r="C7" s="27"/>
      <c r="D7" s="27"/>
      <c r="E7" s="27"/>
      <c r="F7" s="27"/>
      <c r="G7" s="27"/>
      <c r="H7" s="27"/>
      <c r="I7" s="27"/>
      <c r="J7" s="27"/>
      <c r="K7" s="26"/>
    </row>
    <row r="8" spans="1:11" ht="10.5" customHeight="1" x14ac:dyDescent="0.15">
      <c r="A8" s="31" t="s">
        <v>123</v>
      </c>
      <c r="B8" s="28" t="s">
        <v>129</v>
      </c>
      <c r="C8" s="28" t="s">
        <v>121</v>
      </c>
      <c r="D8" s="28" t="s">
        <v>311</v>
      </c>
      <c r="E8" s="27"/>
      <c r="F8" s="27"/>
      <c r="G8" s="27"/>
      <c r="H8" s="27"/>
      <c r="I8" s="27"/>
      <c r="J8" s="28" t="s">
        <v>128</v>
      </c>
      <c r="K8" s="30" t="s">
        <v>127</v>
      </c>
    </row>
    <row r="9" spans="1:11" ht="10.5" customHeight="1" x14ac:dyDescent="0.15">
      <c r="A9" s="29"/>
      <c r="B9" s="27"/>
      <c r="C9" s="27"/>
      <c r="D9" s="27"/>
      <c r="E9" s="27"/>
      <c r="F9" s="27"/>
      <c r="G9" s="27"/>
      <c r="H9" s="27"/>
      <c r="I9" s="27"/>
      <c r="J9" s="27"/>
      <c r="K9" s="26"/>
    </row>
    <row r="10" spans="1:11" ht="10.5" customHeight="1" thickBot="1" x14ac:dyDescent="0.2">
      <c r="A10" s="25"/>
      <c r="B10" s="24"/>
      <c r="C10" s="24"/>
      <c r="D10" s="24"/>
      <c r="E10" s="24"/>
      <c r="F10" s="24"/>
      <c r="G10" s="24"/>
      <c r="H10" s="24"/>
      <c r="I10" s="24"/>
      <c r="J10" s="24"/>
      <c r="K10" s="23"/>
    </row>
    <row r="11" spans="1:11" ht="21.95" customHeight="1" x14ac:dyDescent="0.15">
      <c r="A11" s="131" t="s">
        <v>308</v>
      </c>
      <c r="B11" s="133" t="s">
        <v>307</v>
      </c>
      <c r="C11" s="135" t="s">
        <v>190</v>
      </c>
      <c r="D11" s="6"/>
      <c r="E11" s="22"/>
      <c r="F11" s="22"/>
      <c r="G11" s="22"/>
      <c r="H11" s="22"/>
      <c r="I11" s="22"/>
      <c r="J11" s="6"/>
      <c r="K11" s="137"/>
    </row>
    <row r="12" spans="1:11" ht="21.95" customHeight="1" x14ac:dyDescent="0.15">
      <c r="A12" s="132"/>
      <c r="B12" s="134"/>
      <c r="C12" s="136"/>
      <c r="D12" s="5">
        <v>183</v>
      </c>
      <c r="E12" s="20"/>
      <c r="F12" s="20"/>
      <c r="G12" s="20"/>
      <c r="H12" s="20"/>
      <c r="I12" s="20"/>
      <c r="J12" s="5">
        <f>D12+E12+F12+G12+H12+I12</f>
        <v>183</v>
      </c>
      <c r="K12" s="138"/>
    </row>
    <row r="13" spans="1:11" ht="21.95" customHeight="1" x14ac:dyDescent="0.15">
      <c r="A13" s="162" t="s">
        <v>306</v>
      </c>
      <c r="B13" s="133" t="s">
        <v>305</v>
      </c>
      <c r="C13" s="135" t="s">
        <v>104</v>
      </c>
      <c r="D13" s="6"/>
      <c r="E13" s="22"/>
      <c r="F13" s="22"/>
      <c r="G13" s="22"/>
      <c r="H13" s="22"/>
      <c r="I13" s="22"/>
      <c r="J13" s="6"/>
      <c r="K13" s="137"/>
    </row>
    <row r="14" spans="1:11" ht="21.95" customHeight="1" x14ac:dyDescent="0.15">
      <c r="A14" s="132"/>
      <c r="B14" s="134"/>
      <c r="C14" s="136"/>
      <c r="D14" s="5">
        <v>482.5</v>
      </c>
      <c r="E14" s="20"/>
      <c r="F14" s="20"/>
      <c r="G14" s="20"/>
      <c r="H14" s="20"/>
      <c r="I14" s="20"/>
      <c r="J14" s="5">
        <f>D14+E14+F14+G14+H14+I14</f>
        <v>482.5</v>
      </c>
      <c r="K14" s="138"/>
    </row>
    <row r="15" spans="1:11" ht="21.95" customHeight="1" x14ac:dyDescent="0.15">
      <c r="A15" s="131" t="s">
        <v>304</v>
      </c>
      <c r="B15" s="133" t="s">
        <v>303</v>
      </c>
      <c r="C15" s="135" t="s">
        <v>99</v>
      </c>
      <c r="D15" s="6"/>
      <c r="E15" s="22"/>
      <c r="F15" s="22"/>
      <c r="G15" s="22"/>
      <c r="H15" s="22"/>
      <c r="I15" s="22"/>
      <c r="J15" s="6"/>
      <c r="K15" s="137"/>
    </row>
    <row r="16" spans="1:11" ht="21.95" customHeight="1" x14ac:dyDescent="0.15">
      <c r="A16" s="132"/>
      <c r="B16" s="134"/>
      <c r="C16" s="136"/>
      <c r="D16" s="5">
        <v>24.1</v>
      </c>
      <c r="E16" s="20"/>
      <c r="F16" s="20"/>
      <c r="G16" s="20"/>
      <c r="H16" s="20"/>
      <c r="I16" s="20"/>
      <c r="J16" s="5">
        <f>D16+E16+F16+G16+H16+I16</f>
        <v>24.1</v>
      </c>
      <c r="K16" s="138"/>
    </row>
    <row r="17" spans="1:11" ht="21.95" customHeight="1" x14ac:dyDescent="0.15">
      <c r="A17" s="131" t="s">
        <v>295</v>
      </c>
      <c r="B17" s="133" t="s">
        <v>302</v>
      </c>
      <c r="C17" s="135" t="s">
        <v>293</v>
      </c>
      <c r="D17" s="6"/>
      <c r="E17" s="22"/>
      <c r="F17" s="22"/>
      <c r="G17" s="22"/>
      <c r="H17" s="22"/>
      <c r="I17" s="22"/>
      <c r="J17" s="6"/>
      <c r="K17" s="137"/>
    </row>
    <row r="18" spans="1:11" ht="21.95" customHeight="1" x14ac:dyDescent="0.15">
      <c r="A18" s="132"/>
      <c r="B18" s="134"/>
      <c r="C18" s="136"/>
      <c r="D18" s="5">
        <v>56.7</v>
      </c>
      <c r="E18" s="20"/>
      <c r="F18" s="20"/>
      <c r="G18" s="20"/>
      <c r="H18" s="20"/>
      <c r="I18" s="20"/>
      <c r="J18" s="5">
        <f>D18+E18+F18+G18+H18+I18</f>
        <v>56.7</v>
      </c>
      <c r="K18" s="138"/>
    </row>
    <row r="19" spans="1:11" ht="21.95" customHeight="1" x14ac:dyDescent="0.15">
      <c r="A19" s="131"/>
      <c r="B19" s="133"/>
      <c r="C19" s="139"/>
      <c r="D19" s="4"/>
      <c r="E19" s="21"/>
      <c r="F19" s="21"/>
      <c r="G19" s="21"/>
      <c r="H19" s="21"/>
      <c r="I19" s="21"/>
      <c r="J19" s="4"/>
      <c r="K19" s="137"/>
    </row>
    <row r="20" spans="1:11" ht="21.95" customHeight="1" x14ac:dyDescent="0.15">
      <c r="A20" s="132"/>
      <c r="B20" s="134"/>
      <c r="C20" s="136"/>
      <c r="D20" s="5"/>
      <c r="E20" s="20"/>
      <c r="F20" s="20"/>
      <c r="G20" s="20"/>
      <c r="H20" s="20"/>
      <c r="I20" s="20"/>
      <c r="J20" s="5"/>
      <c r="K20" s="138"/>
    </row>
    <row r="21" spans="1:11" ht="21.95" customHeight="1" x14ac:dyDescent="0.15">
      <c r="A21" s="131"/>
      <c r="B21" s="133"/>
      <c r="C21" s="139"/>
      <c r="D21" s="4"/>
      <c r="E21" s="21"/>
      <c r="F21" s="21"/>
      <c r="G21" s="21"/>
      <c r="H21" s="21"/>
      <c r="I21" s="21"/>
      <c r="J21" s="4"/>
      <c r="K21" s="137"/>
    </row>
    <row r="22" spans="1:11" ht="21.95" customHeight="1" x14ac:dyDescent="0.15">
      <c r="A22" s="132"/>
      <c r="B22" s="134"/>
      <c r="C22" s="136"/>
      <c r="D22" s="5"/>
      <c r="E22" s="20"/>
      <c r="F22" s="20"/>
      <c r="G22" s="20"/>
      <c r="H22" s="20"/>
      <c r="I22" s="20"/>
      <c r="J22" s="5"/>
      <c r="K22" s="138"/>
    </row>
    <row r="23" spans="1:11" ht="21.95" customHeight="1" x14ac:dyDescent="0.15">
      <c r="A23" s="131"/>
      <c r="B23" s="133"/>
      <c r="C23" s="139"/>
      <c r="D23" s="4"/>
      <c r="E23" s="21"/>
      <c r="F23" s="21"/>
      <c r="G23" s="21"/>
      <c r="H23" s="21"/>
      <c r="I23" s="21"/>
      <c r="J23" s="4"/>
      <c r="K23" s="137"/>
    </row>
    <row r="24" spans="1:11" ht="21.95" customHeight="1" x14ac:dyDescent="0.15">
      <c r="A24" s="132"/>
      <c r="B24" s="134"/>
      <c r="C24" s="136"/>
      <c r="D24" s="5"/>
      <c r="E24" s="20"/>
      <c r="F24" s="20"/>
      <c r="G24" s="20"/>
      <c r="H24" s="20"/>
      <c r="I24" s="20"/>
      <c r="J24" s="5"/>
      <c r="K24" s="138"/>
    </row>
    <row r="25" spans="1:11" ht="21.95" customHeight="1" x14ac:dyDescent="0.15">
      <c r="A25" s="131"/>
      <c r="B25" s="133"/>
      <c r="C25" s="139"/>
      <c r="D25" s="4"/>
      <c r="E25" s="21"/>
      <c r="F25" s="21"/>
      <c r="G25" s="21"/>
      <c r="H25" s="21"/>
      <c r="I25" s="21"/>
      <c r="J25" s="4"/>
      <c r="K25" s="137"/>
    </row>
    <row r="26" spans="1:11" ht="21.95" customHeight="1" x14ac:dyDescent="0.15">
      <c r="A26" s="132"/>
      <c r="B26" s="134"/>
      <c r="C26" s="136"/>
      <c r="D26" s="5"/>
      <c r="E26" s="20"/>
      <c r="F26" s="20"/>
      <c r="G26" s="20"/>
      <c r="H26" s="20"/>
      <c r="I26" s="20"/>
      <c r="J26" s="5"/>
      <c r="K26" s="138"/>
    </row>
    <row r="27" spans="1:11" ht="21.95" customHeight="1" x14ac:dyDescent="0.15">
      <c r="A27" s="131"/>
      <c r="B27" s="133"/>
      <c r="C27" s="139"/>
      <c r="D27" s="4"/>
      <c r="E27" s="21"/>
      <c r="F27" s="21"/>
      <c r="G27" s="21"/>
      <c r="H27" s="21"/>
      <c r="I27" s="21"/>
      <c r="J27" s="4"/>
      <c r="K27" s="137"/>
    </row>
    <row r="28" spans="1:11" ht="21.95" customHeight="1" thickBot="1" x14ac:dyDescent="0.2">
      <c r="A28" s="132"/>
      <c r="B28" s="134"/>
      <c r="C28" s="136"/>
      <c r="D28" s="5"/>
      <c r="E28" s="20"/>
      <c r="F28" s="20"/>
      <c r="G28" s="20"/>
      <c r="H28" s="20"/>
      <c r="I28" s="20"/>
      <c r="J28" s="5"/>
      <c r="K28" s="138"/>
    </row>
    <row r="29" spans="1:11" ht="3.95" customHeight="1" x14ac:dyDescent="0.1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</sheetData>
  <mergeCells count="36">
    <mergeCell ref="A27:A28"/>
    <mergeCell ref="B27:B28"/>
    <mergeCell ref="C27:C28"/>
    <mergeCell ref="K27:K28"/>
    <mergeCell ref="A23:A24"/>
    <mergeCell ref="B23:B24"/>
    <mergeCell ref="C23:C24"/>
    <mergeCell ref="K23:K24"/>
    <mergeCell ref="A25:A26"/>
    <mergeCell ref="B25:B26"/>
    <mergeCell ref="C25:C26"/>
    <mergeCell ref="K25:K26"/>
    <mergeCell ref="A19:A20"/>
    <mergeCell ref="B19:B20"/>
    <mergeCell ref="C19:C20"/>
    <mergeCell ref="K19:K20"/>
    <mergeCell ref="A21:A22"/>
    <mergeCell ref="B21:B22"/>
    <mergeCell ref="C21:C22"/>
    <mergeCell ref="K21:K22"/>
    <mergeCell ref="A15:A16"/>
    <mergeCell ref="B15:B16"/>
    <mergeCell ref="C15:C16"/>
    <mergeCell ref="K15:K16"/>
    <mergeCell ref="A17:A18"/>
    <mergeCell ref="B17:B18"/>
    <mergeCell ref="C17:C18"/>
    <mergeCell ref="K17:K18"/>
    <mergeCell ref="A11:A12"/>
    <mergeCell ref="B11:B12"/>
    <mergeCell ref="C11:C12"/>
    <mergeCell ref="K11:K12"/>
    <mergeCell ref="A13:A14"/>
    <mergeCell ref="B13:B14"/>
    <mergeCell ref="C13:C14"/>
    <mergeCell ref="K13:K14"/>
  </mergeCells>
  <phoneticPr fontId="1"/>
  <pageMargins left="0.98425196850393704" right="0" top="0.78740157480314998" bottom="0" header="0.196850393700787" footer="0.196850393700787"/>
  <pageSetup paperSize="9" pageOrder="overThenDown" orientation="landscape" r:id="rId1"/>
  <rowBreaks count="1" manualBreakCount="1"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31"/>
  <sheetViews>
    <sheetView showGridLines="0" workbookViewId="0">
      <selection activeCell="I8" sqref="I8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9" width="11.375" customWidth="1"/>
    <col min="10" max="10" width="10.625" customWidth="1"/>
    <col min="11" max="11" width="15.625" customWidth="1"/>
  </cols>
  <sheetData>
    <row r="1" spans="1:11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 x14ac:dyDescent="0.15">
      <c r="A2" t="s">
        <v>131</v>
      </c>
    </row>
    <row r="3" spans="1:11" ht="13.5" customHeight="1" x14ac:dyDescent="0.15">
      <c r="A3" t="s">
        <v>130</v>
      </c>
    </row>
    <row r="4" spans="1:11" ht="3.95" customHeight="1" thickBot="1" x14ac:dyDescent="0.2"/>
    <row r="5" spans="1:11" ht="10.5" customHeight="1" x14ac:dyDescent="0.15">
      <c r="A5" s="35"/>
      <c r="B5" s="34"/>
      <c r="C5" s="34"/>
      <c r="D5" s="34"/>
      <c r="E5" s="34"/>
      <c r="F5" s="34"/>
      <c r="G5" s="34"/>
      <c r="H5" s="34"/>
      <c r="I5" s="34"/>
      <c r="J5" s="34"/>
      <c r="K5" s="33"/>
    </row>
    <row r="6" spans="1:11" ht="10.5" customHeight="1" x14ac:dyDescent="0.15">
      <c r="A6" s="29"/>
      <c r="B6" s="27"/>
      <c r="C6" s="27"/>
      <c r="D6" s="28" t="s">
        <v>117</v>
      </c>
      <c r="E6" s="27"/>
      <c r="F6" s="27"/>
      <c r="G6" s="27"/>
      <c r="H6" s="27"/>
      <c r="I6" s="27"/>
      <c r="J6" s="27"/>
      <c r="K6" s="26"/>
    </row>
    <row r="7" spans="1:11" ht="10.5" customHeight="1" x14ac:dyDescent="0.15">
      <c r="A7" s="29"/>
      <c r="B7" s="27"/>
      <c r="C7" s="27"/>
      <c r="D7" s="32"/>
      <c r="E7" s="27"/>
      <c r="F7" s="27"/>
      <c r="G7" s="27"/>
      <c r="H7" s="27"/>
      <c r="I7" s="27"/>
      <c r="J7" s="27"/>
      <c r="K7" s="26"/>
    </row>
    <row r="8" spans="1:11" ht="10.5" customHeight="1" x14ac:dyDescent="0.15">
      <c r="A8" s="31" t="s">
        <v>123</v>
      </c>
      <c r="B8" s="28" t="s">
        <v>129</v>
      </c>
      <c r="C8" s="28" t="s">
        <v>121</v>
      </c>
      <c r="D8" s="27"/>
      <c r="E8" s="27"/>
      <c r="F8" s="27"/>
      <c r="G8" s="27"/>
      <c r="H8" s="27"/>
      <c r="I8" s="27"/>
      <c r="J8" s="28" t="s">
        <v>128</v>
      </c>
      <c r="K8" s="30" t="s">
        <v>127</v>
      </c>
    </row>
    <row r="9" spans="1:11" ht="10.5" customHeight="1" x14ac:dyDescent="0.15">
      <c r="A9" s="29"/>
      <c r="B9" s="27"/>
      <c r="C9" s="27"/>
      <c r="D9" s="28" t="s">
        <v>110</v>
      </c>
      <c r="E9" s="27"/>
      <c r="F9" s="27"/>
      <c r="G9" s="27"/>
      <c r="H9" s="27"/>
      <c r="I9" s="27"/>
      <c r="J9" s="27"/>
      <c r="K9" s="26"/>
    </row>
    <row r="10" spans="1:11" ht="10.5" customHeight="1" thickBot="1" x14ac:dyDescent="0.2">
      <c r="A10" s="25"/>
      <c r="B10" s="24"/>
      <c r="C10" s="24"/>
      <c r="D10" s="24"/>
      <c r="E10" s="24"/>
      <c r="F10" s="24"/>
      <c r="G10" s="24"/>
      <c r="H10" s="24"/>
      <c r="I10" s="24"/>
      <c r="J10" s="24"/>
      <c r="K10" s="23"/>
    </row>
    <row r="11" spans="1:11" ht="21.95" customHeight="1" x14ac:dyDescent="0.15">
      <c r="A11" s="131" t="s">
        <v>116</v>
      </c>
      <c r="B11" s="133" t="s">
        <v>110</v>
      </c>
      <c r="C11" s="135" t="s">
        <v>99</v>
      </c>
      <c r="D11" s="6"/>
      <c r="E11" s="22"/>
      <c r="F11" s="22"/>
      <c r="G11" s="22"/>
      <c r="H11" s="22"/>
      <c r="I11" s="22"/>
      <c r="J11" s="6"/>
      <c r="K11" s="137"/>
    </row>
    <row r="12" spans="1:11" ht="21.95" customHeight="1" x14ac:dyDescent="0.15">
      <c r="A12" s="132"/>
      <c r="B12" s="134"/>
      <c r="C12" s="136"/>
      <c r="D12" s="5">
        <v>121.3</v>
      </c>
      <c r="E12" s="20"/>
      <c r="F12" s="20"/>
      <c r="G12" s="20"/>
      <c r="H12" s="20"/>
      <c r="I12" s="20"/>
      <c r="J12" s="5">
        <f>D12+E12+F12+G12+H12+I12</f>
        <v>121.3</v>
      </c>
      <c r="K12" s="138"/>
    </row>
    <row r="13" spans="1:11" ht="21.95" customHeight="1" x14ac:dyDescent="0.15">
      <c r="A13" s="131"/>
      <c r="B13" s="133"/>
      <c r="C13" s="139"/>
      <c r="D13" s="4"/>
      <c r="E13" s="21"/>
      <c r="F13" s="21"/>
      <c r="G13" s="21"/>
      <c r="H13" s="21"/>
      <c r="I13" s="21"/>
      <c r="J13" s="4"/>
      <c r="K13" s="137"/>
    </row>
    <row r="14" spans="1:11" ht="21.95" customHeight="1" x14ac:dyDescent="0.15">
      <c r="A14" s="132"/>
      <c r="B14" s="134"/>
      <c r="C14" s="136"/>
      <c r="D14" s="5"/>
      <c r="E14" s="20"/>
      <c r="F14" s="20"/>
      <c r="G14" s="20"/>
      <c r="H14" s="20"/>
      <c r="I14" s="20"/>
      <c r="J14" s="5"/>
      <c r="K14" s="138"/>
    </row>
    <row r="15" spans="1:11" ht="21.95" customHeight="1" x14ac:dyDescent="0.15">
      <c r="A15" s="131"/>
      <c r="B15" s="133"/>
      <c r="C15" s="139"/>
      <c r="D15" s="4"/>
      <c r="E15" s="21"/>
      <c r="F15" s="21"/>
      <c r="G15" s="21"/>
      <c r="H15" s="21"/>
      <c r="I15" s="21"/>
      <c r="J15" s="4"/>
      <c r="K15" s="137"/>
    </row>
    <row r="16" spans="1:11" ht="21.95" customHeight="1" x14ac:dyDescent="0.15">
      <c r="A16" s="132"/>
      <c r="B16" s="134"/>
      <c r="C16" s="136"/>
      <c r="D16" s="5"/>
      <c r="E16" s="20"/>
      <c r="F16" s="20"/>
      <c r="G16" s="20"/>
      <c r="H16" s="20"/>
      <c r="I16" s="20"/>
      <c r="J16" s="5"/>
      <c r="K16" s="138"/>
    </row>
    <row r="17" spans="1:11" ht="21.95" customHeight="1" x14ac:dyDescent="0.15">
      <c r="A17" s="131"/>
      <c r="B17" s="133"/>
      <c r="C17" s="139"/>
      <c r="D17" s="4"/>
      <c r="E17" s="21"/>
      <c r="F17" s="21"/>
      <c r="G17" s="21"/>
      <c r="H17" s="21"/>
      <c r="I17" s="21"/>
      <c r="J17" s="4"/>
      <c r="K17" s="137"/>
    </row>
    <row r="18" spans="1:11" ht="21.95" customHeight="1" x14ac:dyDescent="0.15">
      <c r="A18" s="132"/>
      <c r="B18" s="134"/>
      <c r="C18" s="136"/>
      <c r="D18" s="5"/>
      <c r="E18" s="20"/>
      <c r="F18" s="20"/>
      <c r="G18" s="20"/>
      <c r="H18" s="20"/>
      <c r="I18" s="20"/>
      <c r="J18" s="5"/>
      <c r="K18" s="138"/>
    </row>
    <row r="19" spans="1:11" ht="21.95" customHeight="1" x14ac:dyDescent="0.15">
      <c r="A19" s="131"/>
      <c r="B19" s="133"/>
      <c r="C19" s="139"/>
      <c r="D19" s="4"/>
      <c r="E19" s="21"/>
      <c r="F19" s="21"/>
      <c r="G19" s="21"/>
      <c r="H19" s="21"/>
      <c r="I19" s="21"/>
      <c r="J19" s="4"/>
      <c r="K19" s="137"/>
    </row>
    <row r="20" spans="1:11" ht="21.95" customHeight="1" x14ac:dyDescent="0.15">
      <c r="A20" s="132"/>
      <c r="B20" s="134"/>
      <c r="C20" s="136"/>
      <c r="D20" s="5"/>
      <c r="E20" s="20"/>
      <c r="F20" s="20"/>
      <c r="G20" s="20"/>
      <c r="H20" s="20"/>
      <c r="I20" s="20"/>
      <c r="J20" s="5"/>
      <c r="K20" s="138"/>
    </row>
    <row r="21" spans="1:11" ht="21.95" customHeight="1" x14ac:dyDescent="0.15">
      <c r="A21" s="131"/>
      <c r="B21" s="133"/>
      <c r="C21" s="139"/>
      <c r="D21" s="4"/>
      <c r="E21" s="21"/>
      <c r="F21" s="21"/>
      <c r="G21" s="21"/>
      <c r="H21" s="21"/>
      <c r="I21" s="21"/>
      <c r="J21" s="4"/>
      <c r="K21" s="137"/>
    </row>
    <row r="22" spans="1:11" ht="21.95" customHeight="1" x14ac:dyDescent="0.15">
      <c r="A22" s="132"/>
      <c r="B22" s="134"/>
      <c r="C22" s="136"/>
      <c r="D22" s="5"/>
      <c r="E22" s="20"/>
      <c r="F22" s="20"/>
      <c r="G22" s="20"/>
      <c r="H22" s="20"/>
      <c r="I22" s="20"/>
      <c r="J22" s="5"/>
      <c r="K22" s="138"/>
    </row>
    <row r="23" spans="1:11" ht="21.95" customHeight="1" x14ac:dyDescent="0.15">
      <c r="A23" s="131"/>
      <c r="B23" s="133"/>
      <c r="C23" s="139"/>
      <c r="D23" s="4"/>
      <c r="E23" s="21"/>
      <c r="F23" s="21"/>
      <c r="G23" s="21"/>
      <c r="H23" s="21"/>
      <c r="I23" s="21"/>
      <c r="J23" s="4"/>
      <c r="K23" s="137"/>
    </row>
    <row r="24" spans="1:11" ht="21.95" customHeight="1" x14ac:dyDescent="0.15">
      <c r="A24" s="132"/>
      <c r="B24" s="134"/>
      <c r="C24" s="136"/>
      <c r="D24" s="5"/>
      <c r="E24" s="20"/>
      <c r="F24" s="20"/>
      <c r="G24" s="20"/>
      <c r="H24" s="20"/>
      <c r="I24" s="20"/>
      <c r="J24" s="5"/>
      <c r="K24" s="138"/>
    </row>
    <row r="25" spans="1:11" ht="21.95" customHeight="1" x14ac:dyDescent="0.15">
      <c r="A25" s="131"/>
      <c r="B25" s="133"/>
      <c r="C25" s="139"/>
      <c r="D25" s="4"/>
      <c r="E25" s="21"/>
      <c r="F25" s="21"/>
      <c r="G25" s="21"/>
      <c r="H25" s="21"/>
      <c r="I25" s="21"/>
      <c r="J25" s="4"/>
      <c r="K25" s="137"/>
    </row>
    <row r="26" spans="1:11" ht="21.95" customHeight="1" x14ac:dyDescent="0.15">
      <c r="A26" s="132"/>
      <c r="B26" s="134"/>
      <c r="C26" s="136"/>
      <c r="D26" s="5"/>
      <c r="E26" s="20"/>
      <c r="F26" s="20"/>
      <c r="G26" s="20"/>
      <c r="H26" s="20"/>
      <c r="I26" s="20"/>
      <c r="J26" s="5"/>
      <c r="K26" s="138"/>
    </row>
    <row r="27" spans="1:11" ht="21.95" customHeight="1" x14ac:dyDescent="0.15">
      <c r="A27" s="131"/>
      <c r="B27" s="133"/>
      <c r="C27" s="139"/>
      <c r="D27" s="4"/>
      <c r="E27" s="21"/>
      <c r="F27" s="21"/>
      <c r="G27" s="21"/>
      <c r="H27" s="21"/>
      <c r="I27" s="21"/>
      <c r="J27" s="4"/>
      <c r="K27" s="137"/>
    </row>
    <row r="28" spans="1:11" ht="21.95" customHeight="1" x14ac:dyDescent="0.15">
      <c r="A28" s="132"/>
      <c r="B28" s="134"/>
      <c r="C28" s="136"/>
      <c r="D28" s="5"/>
      <c r="E28" s="20"/>
      <c r="F28" s="20"/>
      <c r="G28" s="20"/>
      <c r="H28" s="20"/>
      <c r="I28" s="20"/>
      <c r="J28" s="5"/>
      <c r="K28" s="138"/>
    </row>
    <row r="29" spans="1:11" ht="21.95" customHeight="1" x14ac:dyDescent="0.15">
      <c r="A29" s="131"/>
      <c r="B29" s="133"/>
      <c r="C29" s="139"/>
      <c r="D29" s="4"/>
      <c r="E29" s="21"/>
      <c r="F29" s="21"/>
      <c r="G29" s="21"/>
      <c r="H29" s="21"/>
      <c r="I29" s="21"/>
      <c r="J29" s="4"/>
      <c r="K29" s="137"/>
    </row>
    <row r="30" spans="1:11" ht="21.95" customHeight="1" thickBot="1" x14ac:dyDescent="0.2">
      <c r="A30" s="132"/>
      <c r="B30" s="134"/>
      <c r="C30" s="136"/>
      <c r="D30" s="5"/>
      <c r="E30" s="20"/>
      <c r="F30" s="20"/>
      <c r="G30" s="20"/>
      <c r="H30" s="20"/>
      <c r="I30" s="20"/>
      <c r="J30" s="5"/>
      <c r="K30" s="138"/>
    </row>
    <row r="31" spans="1:11" ht="3.95" customHeigh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"/>
  <pageMargins left="0.98425196850393704" right="0" top="0.78740157480314998" bottom="0" header="0.196850393700787" footer="0.196850393700787"/>
  <pageSetup paperSize="9" pageOrder="overThenDown" orientation="landscape" r:id="rId1"/>
  <rowBreaks count="1" manualBreakCount="1">
    <brk id="31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D62"/>
  <sheetViews>
    <sheetView showGridLines="0" workbookViewId="0">
      <selection activeCell="F14" sqref="F14"/>
    </sheetView>
  </sheetViews>
  <sheetFormatPr defaultRowHeight="13.5" x14ac:dyDescent="0.15"/>
  <cols>
    <col min="1" max="1" width="17.125" customWidth="1"/>
    <col min="2" max="2" width="61.125" customWidth="1"/>
    <col min="3" max="3" width="10.625" customWidth="1"/>
    <col min="4" max="4" width="4.625" customWidth="1"/>
    <col min="5" max="5" width="61.125" customWidth="1"/>
    <col min="6" max="6" width="12.625" customWidth="1"/>
    <col min="7" max="7" width="4.625" customWidth="1"/>
    <col min="8" max="8" width="12.625" customWidth="1"/>
    <col min="9" max="9" width="4.625" customWidth="1"/>
  </cols>
  <sheetData>
    <row r="1" spans="1:4" ht="18" customHeight="1" x14ac:dyDescent="0.15">
      <c r="A1" s="1" t="s">
        <v>179</v>
      </c>
      <c r="B1" s="89"/>
      <c r="C1" s="89"/>
      <c r="D1" s="89"/>
    </row>
    <row r="2" spans="1:4" ht="12" customHeight="1" x14ac:dyDescent="0.15">
      <c r="A2" t="s">
        <v>321</v>
      </c>
    </row>
    <row r="3" spans="1:4" ht="12" customHeight="1" x14ac:dyDescent="0.15">
      <c r="A3" t="s">
        <v>320</v>
      </c>
    </row>
    <row r="4" spans="1:4" ht="12" customHeight="1" x14ac:dyDescent="0.15">
      <c r="A4" t="s">
        <v>319</v>
      </c>
    </row>
    <row r="5" spans="1:4" ht="13.5" customHeight="1" thickBot="1" x14ac:dyDescent="0.2"/>
    <row r="6" spans="1:4" ht="13.5" customHeight="1" thickBot="1" x14ac:dyDescent="0.2">
      <c r="A6" s="88" t="s">
        <v>175</v>
      </c>
      <c r="B6" s="87" t="s">
        <v>174</v>
      </c>
      <c r="C6" s="86" t="s">
        <v>173</v>
      </c>
      <c r="D6" s="86"/>
    </row>
    <row r="7" spans="1:4" ht="13.5" customHeight="1" x14ac:dyDescent="0.15">
      <c r="A7" s="78" t="s">
        <v>308</v>
      </c>
      <c r="B7" s="85" t="s">
        <v>318</v>
      </c>
      <c r="C7" s="76"/>
      <c r="D7" s="75"/>
    </row>
    <row r="8" spans="1:4" ht="13.5" customHeight="1" x14ac:dyDescent="0.15">
      <c r="A8" s="78"/>
      <c r="B8" s="85" t="s">
        <v>317</v>
      </c>
      <c r="C8" s="84"/>
      <c r="D8" s="83"/>
    </row>
    <row r="9" spans="1:4" ht="13.5" customHeight="1" x14ac:dyDescent="0.15">
      <c r="A9" s="78" t="s">
        <v>316</v>
      </c>
      <c r="B9" s="77" t="s">
        <v>315</v>
      </c>
      <c r="C9" s="76"/>
      <c r="D9" s="75"/>
    </row>
    <row r="10" spans="1:4" ht="13.5" customHeight="1" x14ac:dyDescent="0.15">
      <c r="A10" s="82" t="s">
        <v>314</v>
      </c>
      <c r="B10" s="81" t="s">
        <v>313</v>
      </c>
      <c r="C10" s="80">
        <v>183</v>
      </c>
      <c r="D10" s="79" t="s">
        <v>190</v>
      </c>
    </row>
    <row r="11" spans="1:4" ht="13.5" customHeight="1" x14ac:dyDescent="0.15">
      <c r="A11" s="78"/>
      <c r="B11" s="77"/>
      <c r="C11" s="76"/>
      <c r="D11" s="75"/>
    </row>
    <row r="12" spans="1:4" ht="13.5" customHeight="1" x14ac:dyDescent="0.15">
      <c r="A12" s="78"/>
      <c r="B12" s="77"/>
      <c r="C12" s="76"/>
      <c r="D12" s="75"/>
    </row>
    <row r="13" spans="1:4" ht="13.5" customHeight="1" x14ac:dyDescent="0.15">
      <c r="A13" s="78"/>
      <c r="B13" s="77"/>
      <c r="C13" s="76"/>
      <c r="D13" s="75"/>
    </row>
    <row r="14" spans="1:4" ht="13.5" customHeight="1" x14ac:dyDescent="0.15">
      <c r="A14" s="78"/>
      <c r="B14" s="77"/>
      <c r="C14" s="76"/>
      <c r="D14" s="75"/>
    </row>
    <row r="15" spans="1:4" ht="13.5" customHeight="1" x14ac:dyDescent="0.15">
      <c r="A15" s="78"/>
      <c r="B15" s="77"/>
      <c r="C15" s="76"/>
      <c r="D15" s="75"/>
    </row>
    <row r="16" spans="1:4" ht="13.5" customHeight="1" x14ac:dyDescent="0.15">
      <c r="A16" s="78"/>
      <c r="B16" s="77"/>
      <c r="C16" s="76"/>
      <c r="D16" s="75"/>
    </row>
    <row r="17" spans="1:4" ht="13.5" customHeight="1" x14ac:dyDescent="0.15">
      <c r="A17" s="78"/>
      <c r="B17" s="77"/>
      <c r="C17" s="76"/>
      <c r="D17" s="75"/>
    </row>
    <row r="18" spans="1:4" ht="13.5" customHeight="1" x14ac:dyDescent="0.15">
      <c r="A18" s="78"/>
      <c r="B18" s="77"/>
      <c r="C18" s="76"/>
      <c r="D18" s="75"/>
    </row>
    <row r="19" spans="1:4" ht="13.5" customHeight="1" x14ac:dyDescent="0.15">
      <c r="A19" s="78"/>
      <c r="B19" s="77"/>
      <c r="C19" s="76"/>
      <c r="D19" s="75"/>
    </row>
    <row r="20" spans="1:4" ht="13.5" customHeight="1" x14ac:dyDescent="0.15">
      <c r="A20" s="78"/>
      <c r="B20" s="77"/>
      <c r="C20" s="76"/>
      <c r="D20" s="75"/>
    </row>
    <row r="21" spans="1:4" ht="13.5" customHeight="1" x14ac:dyDescent="0.15">
      <c r="A21" s="78"/>
      <c r="B21" s="77"/>
      <c r="C21" s="76"/>
      <c r="D21" s="75"/>
    </row>
    <row r="22" spans="1:4" ht="13.5" customHeight="1" x14ac:dyDescent="0.15">
      <c r="A22" s="78"/>
      <c r="B22" s="77"/>
      <c r="C22" s="76"/>
      <c r="D22" s="75"/>
    </row>
    <row r="23" spans="1:4" ht="13.5" customHeight="1" x14ac:dyDescent="0.15">
      <c r="A23" s="78"/>
      <c r="B23" s="77"/>
      <c r="C23" s="76"/>
      <c r="D23" s="75"/>
    </row>
    <row r="24" spans="1:4" ht="13.5" customHeight="1" x14ac:dyDescent="0.15">
      <c r="A24" s="78"/>
      <c r="B24" s="77"/>
      <c r="C24" s="76"/>
      <c r="D24" s="75"/>
    </row>
    <row r="25" spans="1:4" ht="13.5" customHeight="1" x14ac:dyDescent="0.15">
      <c r="A25" s="78"/>
      <c r="B25" s="77"/>
      <c r="C25" s="76"/>
      <c r="D25" s="75"/>
    </row>
    <row r="26" spans="1:4" ht="13.5" customHeight="1" x14ac:dyDescent="0.15">
      <c r="A26" s="78"/>
      <c r="B26" s="77"/>
      <c r="C26" s="76"/>
      <c r="D26" s="75"/>
    </row>
    <row r="27" spans="1:4" ht="13.5" customHeight="1" x14ac:dyDescent="0.15">
      <c r="A27" s="78"/>
      <c r="B27" s="77"/>
      <c r="C27" s="76"/>
      <c r="D27" s="75"/>
    </row>
    <row r="28" spans="1:4" ht="13.5" customHeight="1" x14ac:dyDescent="0.15">
      <c r="A28" s="78"/>
      <c r="B28" s="77"/>
      <c r="C28" s="76"/>
      <c r="D28" s="75"/>
    </row>
    <row r="29" spans="1:4" ht="13.5" customHeight="1" x14ac:dyDescent="0.15">
      <c r="A29" s="78"/>
      <c r="B29" s="77"/>
      <c r="C29" s="76"/>
      <c r="D29" s="75"/>
    </row>
    <row r="30" spans="1:4" ht="13.5" customHeight="1" x14ac:dyDescent="0.15">
      <c r="A30" s="78"/>
      <c r="B30" s="77"/>
      <c r="C30" s="76"/>
      <c r="D30" s="75"/>
    </row>
    <row r="31" spans="1:4" ht="13.5" customHeight="1" x14ac:dyDescent="0.15">
      <c r="A31" s="78"/>
      <c r="B31" s="77"/>
      <c r="C31" s="76"/>
      <c r="D31" s="75"/>
    </row>
    <row r="32" spans="1:4" ht="13.5" customHeight="1" x14ac:dyDescent="0.15">
      <c r="A32" s="78"/>
      <c r="B32" s="77"/>
      <c r="C32" s="76"/>
      <c r="D32" s="75"/>
    </row>
    <row r="33" spans="1:4" ht="13.5" customHeight="1" x14ac:dyDescent="0.15">
      <c r="A33" s="78"/>
      <c r="B33" s="77"/>
      <c r="C33" s="76"/>
      <c r="D33" s="75"/>
    </row>
    <row r="34" spans="1:4" ht="13.5" customHeight="1" x14ac:dyDescent="0.15">
      <c r="A34" s="78"/>
      <c r="B34" s="77"/>
      <c r="C34" s="76"/>
      <c r="D34" s="75"/>
    </row>
    <row r="35" spans="1:4" ht="13.5" customHeight="1" x14ac:dyDescent="0.15">
      <c r="A35" s="78"/>
      <c r="B35" s="77"/>
      <c r="C35" s="76"/>
      <c r="D35" s="75"/>
    </row>
    <row r="36" spans="1:4" ht="13.5" customHeight="1" x14ac:dyDescent="0.15">
      <c r="A36" s="78"/>
      <c r="B36" s="77"/>
      <c r="C36" s="76"/>
      <c r="D36" s="75"/>
    </row>
    <row r="37" spans="1:4" ht="13.5" customHeight="1" x14ac:dyDescent="0.15">
      <c r="A37" s="78"/>
      <c r="B37" s="77"/>
      <c r="C37" s="76"/>
      <c r="D37" s="75"/>
    </row>
    <row r="38" spans="1:4" ht="13.5" customHeight="1" x14ac:dyDescent="0.15">
      <c r="A38" s="78"/>
      <c r="B38" s="77"/>
      <c r="C38" s="76"/>
      <c r="D38" s="75"/>
    </row>
    <row r="39" spans="1:4" ht="13.5" customHeight="1" x14ac:dyDescent="0.15">
      <c r="A39" s="78"/>
      <c r="B39" s="77"/>
      <c r="C39" s="76"/>
      <c r="D39" s="75"/>
    </row>
    <row r="40" spans="1:4" ht="13.5" customHeight="1" x14ac:dyDescent="0.15">
      <c r="A40" s="78"/>
      <c r="B40" s="77"/>
      <c r="C40" s="76"/>
      <c r="D40" s="75"/>
    </row>
    <row r="41" spans="1:4" ht="13.5" customHeight="1" x14ac:dyDescent="0.15">
      <c r="A41" s="78"/>
      <c r="B41" s="77"/>
      <c r="C41" s="76"/>
      <c r="D41" s="75"/>
    </row>
    <row r="42" spans="1:4" ht="13.5" customHeight="1" x14ac:dyDescent="0.15">
      <c r="A42" s="78"/>
      <c r="B42" s="77"/>
      <c r="C42" s="76"/>
      <c r="D42" s="75"/>
    </row>
    <row r="43" spans="1:4" ht="13.5" customHeight="1" x14ac:dyDescent="0.15">
      <c r="A43" s="78"/>
      <c r="B43" s="77"/>
      <c r="C43" s="76"/>
      <c r="D43" s="75"/>
    </row>
    <row r="44" spans="1:4" ht="13.5" customHeight="1" x14ac:dyDescent="0.15">
      <c r="A44" s="78"/>
      <c r="B44" s="77"/>
      <c r="C44" s="76"/>
      <c r="D44" s="75"/>
    </row>
    <row r="45" spans="1:4" ht="13.5" customHeight="1" x14ac:dyDescent="0.15">
      <c r="A45" s="78"/>
      <c r="B45" s="77"/>
      <c r="C45" s="76"/>
      <c r="D45" s="75"/>
    </row>
    <row r="46" spans="1:4" ht="13.5" customHeight="1" x14ac:dyDescent="0.15">
      <c r="A46" s="78"/>
      <c r="B46" s="77"/>
      <c r="C46" s="76"/>
      <c r="D46" s="75"/>
    </row>
    <row r="47" spans="1:4" ht="13.5" customHeight="1" x14ac:dyDescent="0.15">
      <c r="A47" s="78"/>
      <c r="B47" s="77"/>
      <c r="C47" s="76"/>
      <c r="D47" s="75"/>
    </row>
    <row r="48" spans="1:4" ht="13.5" customHeight="1" x14ac:dyDescent="0.15">
      <c r="A48" s="78"/>
      <c r="B48" s="77"/>
      <c r="C48" s="76"/>
      <c r="D48" s="75"/>
    </row>
    <row r="49" spans="1:4" ht="13.5" customHeight="1" x14ac:dyDescent="0.15">
      <c r="A49" s="78"/>
      <c r="B49" s="77"/>
      <c r="C49" s="76"/>
      <c r="D49" s="75"/>
    </row>
    <row r="50" spans="1:4" ht="13.5" customHeight="1" x14ac:dyDescent="0.15">
      <c r="A50" s="78"/>
      <c r="B50" s="77"/>
      <c r="C50" s="76"/>
      <c r="D50" s="75"/>
    </row>
    <row r="51" spans="1:4" ht="13.5" customHeight="1" x14ac:dyDescent="0.15">
      <c r="A51" s="78"/>
      <c r="B51" s="77"/>
      <c r="C51" s="76"/>
      <c r="D51" s="75"/>
    </row>
    <row r="52" spans="1:4" ht="13.5" customHeight="1" x14ac:dyDescent="0.15">
      <c r="A52" s="78"/>
      <c r="B52" s="77"/>
      <c r="C52" s="76"/>
      <c r="D52" s="75"/>
    </row>
    <row r="53" spans="1:4" ht="13.5" customHeight="1" x14ac:dyDescent="0.15">
      <c r="A53" s="78"/>
      <c r="B53" s="77"/>
      <c r="C53" s="76"/>
      <c r="D53" s="75"/>
    </row>
    <row r="54" spans="1:4" ht="13.5" customHeight="1" x14ac:dyDescent="0.15">
      <c r="A54" s="78"/>
      <c r="B54" s="77"/>
      <c r="C54" s="76"/>
      <c r="D54" s="75"/>
    </row>
    <row r="55" spans="1:4" ht="13.5" customHeight="1" x14ac:dyDescent="0.15">
      <c r="A55" s="78"/>
      <c r="B55" s="77"/>
      <c r="C55" s="76"/>
      <c r="D55" s="75"/>
    </row>
    <row r="56" spans="1:4" ht="13.5" customHeight="1" x14ac:dyDescent="0.15">
      <c r="A56" s="78"/>
      <c r="B56" s="77"/>
      <c r="C56" s="76"/>
      <c r="D56" s="75"/>
    </row>
    <row r="57" spans="1:4" ht="13.5" customHeight="1" x14ac:dyDescent="0.15">
      <c r="A57" s="78"/>
      <c r="B57" s="77"/>
      <c r="C57" s="76"/>
      <c r="D57" s="75"/>
    </row>
    <row r="58" spans="1:4" ht="13.5" customHeight="1" x14ac:dyDescent="0.15">
      <c r="A58" s="78"/>
      <c r="B58" s="77"/>
      <c r="C58" s="76"/>
      <c r="D58" s="75"/>
    </row>
    <row r="59" spans="1:4" ht="13.5" customHeight="1" x14ac:dyDescent="0.15">
      <c r="A59" s="78"/>
      <c r="B59" s="77"/>
      <c r="C59" s="76"/>
      <c r="D59" s="75"/>
    </row>
    <row r="60" spans="1:4" ht="13.5" customHeight="1" x14ac:dyDescent="0.15">
      <c r="A60" s="78"/>
      <c r="B60" s="77"/>
      <c r="C60" s="76"/>
      <c r="D60" s="75"/>
    </row>
    <row r="61" spans="1:4" ht="13.5" customHeight="1" thickBot="1" x14ac:dyDescent="0.2">
      <c r="A61" s="74"/>
      <c r="B61" s="73"/>
      <c r="C61" s="72"/>
      <c r="D61" s="71"/>
    </row>
    <row r="62" spans="1:4" ht="13.5" customHeight="1" x14ac:dyDescent="0.15"/>
  </sheetData>
  <phoneticPr fontId="1"/>
  <pageMargins left="0.78740157480314998" right="0" top="0.59055118110236204" bottom="0" header="0.196850393700787" footer="0.196850393700787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21"/>
  <sheetViews>
    <sheetView showGridLines="0" workbookViewId="0">
      <selection activeCell="F13" sqref="F13:F14"/>
    </sheetView>
  </sheetViews>
  <sheetFormatPr defaultRowHeight="13.5" x14ac:dyDescent="0.15"/>
  <cols>
    <col min="1" max="1" width="20.625" customWidth="1"/>
    <col min="2" max="2" width="11.625" customWidth="1"/>
    <col min="3" max="5" width="14.625" customWidth="1"/>
    <col min="6" max="6" width="14.875" customWidth="1"/>
  </cols>
  <sheetData>
    <row r="1" spans="1:6" ht="19.5" customHeight="1" x14ac:dyDescent="0.15">
      <c r="A1" s="1" t="s">
        <v>325</v>
      </c>
      <c r="B1" s="1"/>
      <c r="C1" s="1"/>
      <c r="D1" s="1"/>
      <c r="E1" s="1"/>
      <c r="F1" s="1"/>
    </row>
    <row r="5" spans="1:6" ht="13.7" customHeight="1" x14ac:dyDescent="0.15">
      <c r="A5" t="s">
        <v>324</v>
      </c>
    </row>
    <row r="7" spans="1:6" ht="18" customHeight="1" x14ac:dyDescent="0.15">
      <c r="A7" s="62"/>
      <c r="B7" s="61"/>
      <c r="C7" s="59" t="s">
        <v>155</v>
      </c>
      <c r="D7" s="59"/>
      <c r="E7" s="59"/>
      <c r="F7" s="58"/>
    </row>
    <row r="8" spans="1:6" ht="18" customHeight="1" thickBot="1" x14ac:dyDescent="0.2">
      <c r="A8" s="57" t="s">
        <v>146</v>
      </c>
      <c r="B8" s="56" t="s">
        <v>145</v>
      </c>
      <c r="C8" s="56" t="s">
        <v>323</v>
      </c>
      <c r="D8" s="56" t="s">
        <v>322</v>
      </c>
      <c r="E8" s="56" t="s">
        <v>163</v>
      </c>
      <c r="F8" s="55" t="s">
        <v>127</v>
      </c>
    </row>
    <row r="9" spans="1:6" ht="12.95" customHeight="1" x14ac:dyDescent="0.15">
      <c r="A9" s="144" t="s">
        <v>139</v>
      </c>
      <c r="B9" s="53"/>
      <c r="C9" s="50"/>
      <c r="D9" s="128"/>
      <c r="E9" s="53"/>
      <c r="F9" s="146"/>
    </row>
    <row r="10" spans="1:6" ht="12.95" customHeight="1" x14ac:dyDescent="0.15">
      <c r="A10" s="145"/>
      <c r="B10" s="51" t="s">
        <v>138</v>
      </c>
      <c r="C10" s="49">
        <v>5.5</v>
      </c>
      <c r="D10" s="127" t="s">
        <v>138</v>
      </c>
      <c r="E10" s="51" t="s">
        <v>138</v>
      </c>
      <c r="F10" s="147"/>
    </row>
    <row r="11" spans="1:6" ht="12.95" customHeight="1" x14ac:dyDescent="0.15">
      <c r="A11" s="144" t="s">
        <v>137</v>
      </c>
      <c r="B11" s="41"/>
      <c r="C11" s="50"/>
      <c r="D11" s="126"/>
      <c r="E11" s="41"/>
      <c r="F11" s="146"/>
    </row>
    <row r="12" spans="1:6" ht="12.95" customHeight="1" x14ac:dyDescent="0.15">
      <c r="A12" s="145"/>
      <c r="B12" s="48">
        <v>20</v>
      </c>
      <c r="C12" s="49">
        <v>5.6</v>
      </c>
      <c r="D12" s="125">
        <f>ROUND((C10+C12)/2,3)</f>
        <v>5.55</v>
      </c>
      <c r="E12" s="48">
        <f>ROUND(B12*D12,1)</f>
        <v>111</v>
      </c>
      <c r="F12" s="147"/>
    </row>
    <row r="13" spans="1:6" ht="12.95" customHeight="1" x14ac:dyDescent="0.15">
      <c r="A13" s="144" t="s">
        <v>136</v>
      </c>
      <c r="B13" s="41"/>
      <c r="C13" s="50"/>
      <c r="D13" s="126"/>
      <c r="E13" s="41"/>
      <c r="F13" s="146"/>
    </row>
    <row r="14" spans="1:6" ht="12.95" customHeight="1" x14ac:dyDescent="0.15">
      <c r="A14" s="145"/>
      <c r="B14" s="48">
        <v>20</v>
      </c>
      <c r="C14" s="49">
        <v>5.9</v>
      </c>
      <c r="D14" s="125">
        <f>ROUND((C12+C14)/2,3)</f>
        <v>5.75</v>
      </c>
      <c r="E14" s="48">
        <f>ROUND(B14*D14,1)</f>
        <v>115</v>
      </c>
      <c r="F14" s="147"/>
    </row>
    <row r="15" spans="1:6" ht="12.95" customHeight="1" x14ac:dyDescent="0.15">
      <c r="A15" s="144" t="s">
        <v>135</v>
      </c>
      <c r="B15" s="41"/>
      <c r="C15" s="50"/>
      <c r="D15" s="126"/>
      <c r="E15" s="41"/>
      <c r="F15" s="146"/>
    </row>
    <row r="16" spans="1:6" ht="12.95" customHeight="1" thickBot="1" x14ac:dyDescent="0.2">
      <c r="A16" s="145"/>
      <c r="B16" s="48">
        <v>20</v>
      </c>
      <c r="C16" s="49">
        <v>6</v>
      </c>
      <c r="D16" s="125">
        <f>ROUND((C14+C16)/2,3)</f>
        <v>5.95</v>
      </c>
      <c r="E16" s="48">
        <f>ROUND(B16*D16,1)</f>
        <v>119</v>
      </c>
      <c r="F16" s="147"/>
    </row>
    <row r="17" spans="1:6" ht="14.1" customHeight="1" x14ac:dyDescent="0.15">
      <c r="A17" s="47"/>
      <c r="B17" s="45"/>
      <c r="C17" s="46"/>
      <c r="D17" s="46"/>
      <c r="E17" s="45"/>
      <c r="F17" s="44"/>
    </row>
    <row r="18" spans="1:6" ht="14.1" customHeight="1" thickBot="1" x14ac:dyDescent="0.2">
      <c r="A18" s="39" t="s">
        <v>134</v>
      </c>
      <c r="B18" s="37">
        <f>ROUND(B10+B12+B14+B16,1)</f>
        <v>60</v>
      </c>
      <c r="C18" s="38"/>
      <c r="D18" s="38"/>
      <c r="E18" s="37">
        <f>ROUND(E10+E12+E14+E16,1)</f>
        <v>345</v>
      </c>
      <c r="F18" s="36"/>
    </row>
    <row r="19" spans="1:6" ht="14.1" customHeight="1" x14ac:dyDescent="0.15">
      <c r="A19" s="43"/>
      <c r="B19" s="41"/>
      <c r="C19" s="42"/>
      <c r="D19" s="42"/>
      <c r="E19" s="41"/>
      <c r="F19" s="40"/>
    </row>
    <row r="20" spans="1:6" ht="14.1" customHeight="1" thickBot="1" x14ac:dyDescent="0.2">
      <c r="A20" s="39" t="s">
        <v>133</v>
      </c>
      <c r="B20" s="37">
        <f>ROUND(B18,1)</f>
        <v>60</v>
      </c>
      <c r="C20" s="38"/>
      <c r="D20" s="38"/>
      <c r="E20" s="37">
        <f>ROUND(E18,1)</f>
        <v>345</v>
      </c>
      <c r="F20" s="36"/>
    </row>
    <row r="21" spans="1:6" ht="3.95" customHeight="1" x14ac:dyDescent="0.15"/>
  </sheetData>
  <mergeCells count="8">
    <mergeCell ref="A15:A16"/>
    <mergeCell ref="F15:F16"/>
    <mergeCell ref="A9:A10"/>
    <mergeCell ref="F9:F10"/>
    <mergeCell ref="A11:A12"/>
    <mergeCell ref="F11:F12"/>
    <mergeCell ref="A13:A14"/>
    <mergeCell ref="F13:F14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21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D58"/>
  <sheetViews>
    <sheetView showGridLines="0" workbookViewId="0">
      <selection activeCell="F14" sqref="F14"/>
    </sheetView>
  </sheetViews>
  <sheetFormatPr defaultRowHeight="13.5" x14ac:dyDescent="0.15"/>
  <cols>
    <col min="1" max="1" width="17.125" customWidth="1"/>
    <col min="2" max="2" width="61.125" customWidth="1"/>
    <col min="3" max="3" width="10.625" customWidth="1"/>
    <col min="4" max="4" width="4.625" customWidth="1"/>
    <col min="5" max="5" width="61.125" customWidth="1"/>
    <col min="6" max="6" width="12.625" customWidth="1"/>
    <col min="7" max="7" width="4.625" customWidth="1"/>
    <col min="8" max="8" width="12.625" customWidth="1"/>
    <col min="9" max="9" width="4.625" customWidth="1"/>
  </cols>
  <sheetData>
    <row r="1" spans="1:4" ht="18" customHeight="1" x14ac:dyDescent="0.15">
      <c r="A1" s="1" t="s">
        <v>179</v>
      </c>
      <c r="B1" s="89"/>
      <c r="C1" s="89"/>
      <c r="D1" s="89"/>
    </row>
    <row r="2" spans="1:4" ht="12" customHeight="1" x14ac:dyDescent="0.15">
      <c r="A2" t="s">
        <v>321</v>
      </c>
    </row>
    <row r="3" spans="1:4" ht="12" customHeight="1" x14ac:dyDescent="0.15">
      <c r="A3" t="s">
        <v>320</v>
      </c>
    </row>
    <row r="4" spans="1:4" ht="12" customHeight="1" x14ac:dyDescent="0.15">
      <c r="A4" t="s">
        <v>319</v>
      </c>
    </row>
    <row r="5" spans="1:4" ht="13.5" customHeight="1" thickBot="1" x14ac:dyDescent="0.2"/>
    <row r="6" spans="1:4" ht="13.5" customHeight="1" thickBot="1" x14ac:dyDescent="0.2">
      <c r="A6" s="88" t="s">
        <v>175</v>
      </c>
      <c r="B6" s="87" t="s">
        <v>174</v>
      </c>
      <c r="C6" s="86" t="s">
        <v>173</v>
      </c>
      <c r="D6" s="86"/>
    </row>
    <row r="7" spans="1:4" ht="13.5" customHeight="1" x14ac:dyDescent="0.15">
      <c r="A7" s="78" t="s">
        <v>306</v>
      </c>
      <c r="B7" s="85" t="s">
        <v>329</v>
      </c>
      <c r="C7" s="76"/>
      <c r="D7" s="75"/>
    </row>
    <row r="8" spans="1:4" ht="13.5" customHeight="1" x14ac:dyDescent="0.15">
      <c r="A8" s="78"/>
      <c r="B8" s="85" t="s">
        <v>335</v>
      </c>
      <c r="C8" s="84"/>
      <c r="D8" s="83"/>
    </row>
    <row r="9" spans="1:4" ht="13.5" customHeight="1" x14ac:dyDescent="0.15">
      <c r="A9" s="78" t="s">
        <v>331</v>
      </c>
      <c r="B9" s="85"/>
      <c r="C9" s="76"/>
      <c r="D9" s="75"/>
    </row>
    <row r="10" spans="1:4" ht="13.5" customHeight="1" x14ac:dyDescent="0.15">
      <c r="A10" s="82" t="s">
        <v>334</v>
      </c>
      <c r="B10" s="81"/>
      <c r="C10" s="80">
        <v>482.5</v>
      </c>
      <c r="D10" s="79" t="s">
        <v>104</v>
      </c>
    </row>
    <row r="11" spans="1:4" ht="13.5" customHeight="1" x14ac:dyDescent="0.15">
      <c r="A11" s="78" t="s">
        <v>331</v>
      </c>
      <c r="B11" s="85" t="s">
        <v>329</v>
      </c>
      <c r="C11" s="76"/>
      <c r="D11" s="75"/>
    </row>
    <row r="12" spans="1:4" ht="13.5" customHeight="1" x14ac:dyDescent="0.15">
      <c r="A12" s="78" t="s">
        <v>333</v>
      </c>
      <c r="B12" s="85" t="s">
        <v>332</v>
      </c>
      <c r="C12" s="76"/>
      <c r="D12" s="75"/>
    </row>
    <row r="13" spans="1:4" ht="13.5" customHeight="1" x14ac:dyDescent="0.15">
      <c r="A13" s="78"/>
      <c r="B13" s="77"/>
      <c r="C13" s="84"/>
      <c r="D13" s="83"/>
    </row>
    <row r="14" spans="1:4" ht="13.5" customHeight="1" x14ac:dyDescent="0.15">
      <c r="A14" s="78" t="s">
        <v>331</v>
      </c>
      <c r="B14" s="77"/>
      <c r="C14" s="76"/>
      <c r="D14" s="75"/>
    </row>
    <row r="15" spans="1:4" ht="13.5" customHeight="1" x14ac:dyDescent="0.15">
      <c r="A15" s="82" t="s">
        <v>330</v>
      </c>
      <c r="B15" s="81"/>
      <c r="C15" s="80">
        <v>24.1</v>
      </c>
      <c r="D15" s="79" t="s">
        <v>99</v>
      </c>
    </row>
    <row r="16" spans="1:4" ht="13.5" customHeight="1" x14ac:dyDescent="0.15">
      <c r="A16" s="78" t="s">
        <v>295</v>
      </c>
      <c r="B16" s="85" t="s">
        <v>329</v>
      </c>
      <c r="C16" s="76"/>
      <c r="D16" s="75"/>
    </row>
    <row r="17" spans="1:4" ht="13.5" customHeight="1" x14ac:dyDescent="0.15">
      <c r="A17" s="78"/>
      <c r="B17" s="85" t="s">
        <v>328</v>
      </c>
      <c r="C17" s="84"/>
      <c r="D17" s="83"/>
    </row>
    <row r="18" spans="1:4" ht="13.5" customHeight="1" x14ac:dyDescent="0.15">
      <c r="A18" s="78" t="s">
        <v>327</v>
      </c>
      <c r="B18" s="77"/>
      <c r="C18" s="76"/>
      <c r="D18" s="75"/>
    </row>
    <row r="19" spans="1:4" ht="13.5" customHeight="1" x14ac:dyDescent="0.15">
      <c r="A19" s="82" t="s">
        <v>326</v>
      </c>
      <c r="B19" s="81"/>
      <c r="C19" s="80">
        <v>56.7</v>
      </c>
      <c r="D19" s="79" t="s">
        <v>293</v>
      </c>
    </row>
    <row r="20" spans="1:4" ht="13.5" customHeight="1" x14ac:dyDescent="0.15">
      <c r="A20" s="78"/>
      <c r="B20" s="77"/>
      <c r="C20" s="76"/>
      <c r="D20" s="75"/>
    </row>
    <row r="21" spans="1:4" ht="13.5" customHeight="1" x14ac:dyDescent="0.15">
      <c r="A21" s="78"/>
      <c r="B21" s="77"/>
      <c r="C21" s="76"/>
      <c r="D21" s="75"/>
    </row>
    <row r="22" spans="1:4" ht="13.5" customHeight="1" x14ac:dyDescent="0.15">
      <c r="A22" s="78"/>
      <c r="B22" s="77"/>
      <c r="C22" s="76"/>
      <c r="D22" s="75"/>
    </row>
    <row r="23" spans="1:4" ht="13.5" customHeight="1" x14ac:dyDescent="0.15">
      <c r="A23" s="78"/>
      <c r="B23" s="77"/>
      <c r="C23" s="76"/>
      <c r="D23" s="75"/>
    </row>
    <row r="24" spans="1:4" ht="13.5" customHeight="1" x14ac:dyDescent="0.15">
      <c r="A24" s="78"/>
      <c r="B24" s="77"/>
      <c r="C24" s="76"/>
      <c r="D24" s="75"/>
    </row>
    <row r="25" spans="1:4" ht="13.5" customHeight="1" x14ac:dyDescent="0.15">
      <c r="A25" s="78"/>
      <c r="B25" s="77"/>
      <c r="C25" s="76"/>
      <c r="D25" s="75"/>
    </row>
    <row r="26" spans="1:4" ht="13.5" customHeight="1" x14ac:dyDescent="0.15">
      <c r="A26" s="78"/>
      <c r="B26" s="77"/>
      <c r="C26" s="76"/>
      <c r="D26" s="75"/>
    </row>
    <row r="27" spans="1:4" ht="13.5" customHeight="1" x14ac:dyDescent="0.15">
      <c r="A27" s="78"/>
      <c r="B27" s="77"/>
      <c r="C27" s="76"/>
      <c r="D27" s="75"/>
    </row>
    <row r="28" spans="1:4" ht="13.5" customHeight="1" x14ac:dyDescent="0.15">
      <c r="A28" s="78"/>
      <c r="B28" s="77"/>
      <c r="C28" s="76"/>
      <c r="D28" s="75"/>
    </row>
    <row r="29" spans="1:4" ht="13.5" customHeight="1" x14ac:dyDescent="0.15">
      <c r="A29" s="78"/>
      <c r="B29" s="77"/>
      <c r="C29" s="76"/>
      <c r="D29" s="75"/>
    </row>
    <row r="30" spans="1:4" ht="13.5" customHeight="1" x14ac:dyDescent="0.15">
      <c r="A30" s="78"/>
      <c r="B30" s="77"/>
      <c r="C30" s="76"/>
      <c r="D30" s="75"/>
    </row>
    <row r="31" spans="1:4" ht="13.5" customHeight="1" x14ac:dyDescent="0.15">
      <c r="A31" s="78"/>
      <c r="B31" s="77"/>
      <c r="C31" s="76"/>
      <c r="D31" s="75"/>
    </row>
    <row r="32" spans="1:4" ht="13.5" customHeight="1" x14ac:dyDescent="0.15">
      <c r="A32" s="78"/>
      <c r="B32" s="77"/>
      <c r="C32" s="76"/>
      <c r="D32" s="75"/>
    </row>
    <row r="33" spans="1:4" ht="13.5" customHeight="1" x14ac:dyDescent="0.15">
      <c r="A33" s="78"/>
      <c r="B33" s="77"/>
      <c r="C33" s="76"/>
      <c r="D33" s="75"/>
    </row>
    <row r="34" spans="1:4" ht="13.5" customHeight="1" x14ac:dyDescent="0.15">
      <c r="A34" s="78"/>
      <c r="B34" s="77"/>
      <c r="C34" s="76"/>
      <c r="D34" s="75"/>
    </row>
    <row r="35" spans="1:4" ht="13.5" customHeight="1" x14ac:dyDescent="0.15">
      <c r="A35" s="78"/>
      <c r="B35" s="77"/>
      <c r="C35" s="76"/>
      <c r="D35" s="75"/>
    </row>
    <row r="36" spans="1:4" ht="13.5" customHeight="1" x14ac:dyDescent="0.15">
      <c r="A36" s="78"/>
      <c r="B36" s="77"/>
      <c r="C36" s="76"/>
      <c r="D36" s="75"/>
    </row>
    <row r="37" spans="1:4" ht="13.5" customHeight="1" x14ac:dyDescent="0.15">
      <c r="A37" s="78"/>
      <c r="B37" s="77"/>
      <c r="C37" s="76"/>
      <c r="D37" s="75"/>
    </row>
    <row r="38" spans="1:4" ht="13.5" customHeight="1" x14ac:dyDescent="0.15">
      <c r="A38" s="78"/>
      <c r="B38" s="77"/>
      <c r="C38" s="76"/>
      <c r="D38" s="75"/>
    </row>
    <row r="39" spans="1:4" ht="13.5" customHeight="1" x14ac:dyDescent="0.15">
      <c r="A39" s="78"/>
      <c r="B39" s="77"/>
      <c r="C39" s="76"/>
      <c r="D39" s="75"/>
    </row>
    <row r="40" spans="1:4" ht="13.5" customHeight="1" x14ac:dyDescent="0.15">
      <c r="A40" s="78"/>
      <c r="B40" s="77"/>
      <c r="C40" s="76"/>
      <c r="D40" s="75"/>
    </row>
    <row r="41" spans="1:4" ht="13.5" customHeight="1" x14ac:dyDescent="0.15">
      <c r="A41" s="78"/>
      <c r="B41" s="77"/>
      <c r="C41" s="76"/>
      <c r="D41" s="75"/>
    </row>
    <row r="42" spans="1:4" ht="13.5" customHeight="1" x14ac:dyDescent="0.15">
      <c r="A42" s="78"/>
      <c r="B42" s="77"/>
      <c r="C42" s="76"/>
      <c r="D42" s="75"/>
    </row>
    <row r="43" spans="1:4" ht="13.5" customHeight="1" x14ac:dyDescent="0.15">
      <c r="A43" s="78"/>
      <c r="B43" s="77"/>
      <c r="C43" s="76"/>
      <c r="D43" s="75"/>
    </row>
    <row r="44" spans="1:4" ht="13.5" customHeight="1" x14ac:dyDescent="0.15">
      <c r="A44" s="78"/>
      <c r="B44" s="77"/>
      <c r="C44" s="76"/>
      <c r="D44" s="75"/>
    </row>
    <row r="45" spans="1:4" ht="13.5" customHeight="1" x14ac:dyDescent="0.15">
      <c r="A45" s="78"/>
      <c r="B45" s="77"/>
      <c r="C45" s="76"/>
      <c r="D45" s="75"/>
    </row>
    <row r="46" spans="1:4" ht="13.5" customHeight="1" x14ac:dyDescent="0.15">
      <c r="A46" s="78"/>
      <c r="B46" s="77"/>
      <c r="C46" s="76"/>
      <c r="D46" s="75"/>
    </row>
    <row r="47" spans="1:4" ht="13.5" customHeight="1" x14ac:dyDescent="0.15">
      <c r="A47" s="78"/>
      <c r="B47" s="77"/>
      <c r="C47" s="76"/>
      <c r="D47" s="75"/>
    </row>
    <row r="48" spans="1:4" ht="13.5" customHeight="1" x14ac:dyDescent="0.15">
      <c r="A48" s="78"/>
      <c r="B48" s="77"/>
      <c r="C48" s="76"/>
      <c r="D48" s="75"/>
    </row>
    <row r="49" spans="1:4" ht="13.5" customHeight="1" x14ac:dyDescent="0.15">
      <c r="A49" s="78"/>
      <c r="B49" s="77"/>
      <c r="C49" s="76"/>
      <c r="D49" s="75"/>
    </row>
    <row r="50" spans="1:4" ht="13.5" customHeight="1" x14ac:dyDescent="0.15">
      <c r="A50" s="78"/>
      <c r="B50" s="77"/>
      <c r="C50" s="76"/>
      <c r="D50" s="75"/>
    </row>
    <row r="51" spans="1:4" ht="13.5" customHeight="1" x14ac:dyDescent="0.15">
      <c r="A51" s="78"/>
      <c r="B51" s="77"/>
      <c r="C51" s="76"/>
      <c r="D51" s="75"/>
    </row>
    <row r="52" spans="1:4" ht="13.5" customHeight="1" x14ac:dyDescent="0.15">
      <c r="A52" s="78"/>
      <c r="B52" s="77"/>
      <c r="C52" s="76"/>
      <c r="D52" s="75"/>
    </row>
    <row r="53" spans="1:4" ht="13.5" customHeight="1" x14ac:dyDescent="0.15">
      <c r="A53" s="78"/>
      <c r="B53" s="77"/>
      <c r="C53" s="76"/>
      <c r="D53" s="75"/>
    </row>
    <row r="54" spans="1:4" ht="13.5" customHeight="1" x14ac:dyDescent="0.15">
      <c r="A54" s="78"/>
      <c r="B54" s="77"/>
      <c r="C54" s="76"/>
      <c r="D54" s="75"/>
    </row>
    <row r="55" spans="1:4" ht="13.5" customHeight="1" x14ac:dyDescent="0.15">
      <c r="A55" s="78"/>
      <c r="B55" s="77"/>
      <c r="C55" s="76"/>
      <c r="D55" s="75"/>
    </row>
    <row r="56" spans="1:4" ht="13.5" customHeight="1" x14ac:dyDescent="0.15">
      <c r="A56" s="78"/>
      <c r="B56" s="77"/>
      <c r="C56" s="76"/>
      <c r="D56" s="75"/>
    </row>
    <row r="57" spans="1:4" ht="13.5" customHeight="1" thickBot="1" x14ac:dyDescent="0.2">
      <c r="A57" s="74"/>
      <c r="B57" s="73"/>
      <c r="C57" s="72"/>
      <c r="D57" s="71"/>
    </row>
    <row r="58" spans="1:4" ht="13.5" customHeight="1" x14ac:dyDescent="0.15"/>
  </sheetData>
  <phoneticPr fontId="1"/>
  <pageMargins left="0.78740157480314998" right="0" top="0.59055118110236204" bottom="0" header="0.196850393700787" footer="0.196850393700787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19"/>
  <sheetViews>
    <sheetView showGridLines="0" workbookViewId="0">
      <selection activeCell="F14" sqref="F14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9" width="11.375" customWidth="1"/>
    <col min="10" max="10" width="10.625" customWidth="1"/>
    <col min="11" max="11" width="15.625" customWidth="1"/>
  </cols>
  <sheetData>
    <row r="1" spans="1:11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 x14ac:dyDescent="0.15">
      <c r="A2" t="s">
        <v>342</v>
      </c>
    </row>
    <row r="3" spans="1:11" ht="13.5" customHeight="1" x14ac:dyDescent="0.15">
      <c r="A3" t="s">
        <v>130</v>
      </c>
    </row>
    <row r="4" spans="1:11" ht="3.95" customHeight="1" thickBot="1" x14ac:dyDescent="0.2"/>
    <row r="5" spans="1:11" ht="10.5" customHeight="1" x14ac:dyDescent="0.15">
      <c r="A5" s="35"/>
      <c r="B5" s="34"/>
      <c r="C5" s="34"/>
      <c r="D5" s="148" t="s">
        <v>155</v>
      </c>
      <c r="E5" s="149"/>
      <c r="F5" s="34"/>
      <c r="G5" s="34"/>
      <c r="H5" s="34"/>
      <c r="I5" s="34"/>
      <c r="J5" s="34"/>
      <c r="K5" s="33"/>
    </row>
    <row r="6" spans="1:11" ht="10.5" customHeight="1" x14ac:dyDescent="0.15">
      <c r="A6" s="29"/>
      <c r="B6" s="27"/>
      <c r="C6" s="27"/>
      <c r="D6" s="150" t="s">
        <v>341</v>
      </c>
      <c r="E6" s="151"/>
      <c r="F6" s="27"/>
      <c r="G6" s="27"/>
      <c r="H6" s="27"/>
      <c r="I6" s="27"/>
      <c r="J6" s="27"/>
      <c r="K6" s="26"/>
    </row>
    <row r="7" spans="1:11" ht="10.5" customHeight="1" x14ac:dyDescent="0.15">
      <c r="A7" s="29"/>
      <c r="B7" s="27"/>
      <c r="C7" s="27"/>
      <c r="D7" s="152" t="s">
        <v>155</v>
      </c>
      <c r="E7" s="153"/>
      <c r="F7" s="27"/>
      <c r="G7" s="27"/>
      <c r="H7" s="27"/>
      <c r="I7" s="27"/>
      <c r="J7" s="27"/>
      <c r="K7" s="26"/>
    </row>
    <row r="8" spans="1:11" ht="10.5" customHeight="1" x14ac:dyDescent="0.15">
      <c r="A8" s="31" t="s">
        <v>123</v>
      </c>
      <c r="B8" s="28" t="s">
        <v>129</v>
      </c>
      <c r="C8" s="28" t="s">
        <v>121</v>
      </c>
      <c r="D8" s="27"/>
      <c r="E8" s="27"/>
      <c r="F8" s="27"/>
      <c r="G8" s="27"/>
      <c r="H8" s="27"/>
      <c r="I8" s="27"/>
      <c r="J8" s="28" t="s">
        <v>128</v>
      </c>
      <c r="K8" s="30" t="s">
        <v>127</v>
      </c>
    </row>
    <row r="9" spans="1:11" ht="10.5" customHeight="1" x14ac:dyDescent="0.15">
      <c r="A9" s="29"/>
      <c r="B9" s="27"/>
      <c r="C9" s="27"/>
      <c r="D9" s="28" t="s">
        <v>340</v>
      </c>
      <c r="E9" s="28" t="s">
        <v>340</v>
      </c>
      <c r="F9" s="27"/>
      <c r="G9" s="27"/>
      <c r="H9" s="27"/>
      <c r="I9" s="27"/>
      <c r="J9" s="27"/>
      <c r="K9" s="26"/>
    </row>
    <row r="10" spans="1:11" ht="10.5" customHeight="1" thickBot="1" x14ac:dyDescent="0.2">
      <c r="A10" s="25"/>
      <c r="B10" s="24"/>
      <c r="C10" s="24"/>
      <c r="D10" s="94" t="s">
        <v>339</v>
      </c>
      <c r="E10" s="94" t="s">
        <v>338</v>
      </c>
      <c r="F10" s="24"/>
      <c r="G10" s="24"/>
      <c r="H10" s="24"/>
      <c r="I10" s="24"/>
      <c r="J10" s="24"/>
      <c r="K10" s="23"/>
    </row>
    <row r="11" spans="1:11" ht="21.95" customHeight="1" x14ac:dyDescent="0.15">
      <c r="A11" s="131" t="s">
        <v>337</v>
      </c>
      <c r="B11" s="133" t="s">
        <v>336</v>
      </c>
      <c r="C11" s="135" t="s">
        <v>99</v>
      </c>
      <c r="D11" s="6"/>
      <c r="E11" s="6"/>
      <c r="F11" s="22"/>
      <c r="G11" s="22"/>
      <c r="H11" s="22"/>
      <c r="I11" s="22"/>
      <c r="J11" s="6"/>
      <c r="K11" s="137"/>
    </row>
    <row r="12" spans="1:11" ht="21.95" customHeight="1" x14ac:dyDescent="0.15">
      <c r="A12" s="131"/>
      <c r="B12" s="134"/>
      <c r="C12" s="136"/>
      <c r="D12" s="5"/>
      <c r="E12" s="5">
        <v>88.7</v>
      </c>
      <c r="F12" s="20"/>
      <c r="G12" s="20"/>
      <c r="H12" s="20"/>
      <c r="I12" s="20"/>
      <c r="J12" s="5">
        <f>D12+E12+F12+G12+H12+I12</f>
        <v>88.7</v>
      </c>
      <c r="K12" s="138"/>
    </row>
    <row r="13" spans="1:11" ht="21.95" customHeight="1" x14ac:dyDescent="0.15">
      <c r="A13" s="131"/>
      <c r="B13" s="133" t="s">
        <v>296</v>
      </c>
      <c r="C13" s="135" t="s">
        <v>99</v>
      </c>
      <c r="D13" s="6"/>
      <c r="E13" s="6"/>
      <c r="F13" s="22"/>
      <c r="G13" s="22"/>
      <c r="H13" s="22"/>
      <c r="I13" s="22"/>
      <c r="J13" s="6"/>
      <c r="K13" s="137"/>
    </row>
    <row r="14" spans="1:11" ht="21.95" customHeight="1" x14ac:dyDescent="0.15">
      <c r="A14" s="132"/>
      <c r="B14" s="134"/>
      <c r="C14" s="136"/>
      <c r="D14" s="5"/>
      <c r="E14" s="5">
        <v>3.5</v>
      </c>
      <c r="F14" s="20"/>
      <c r="G14" s="20"/>
      <c r="H14" s="20"/>
      <c r="I14" s="20"/>
      <c r="J14" s="5">
        <f>D14+E14+F14+G14+H14+I14</f>
        <v>3.5</v>
      </c>
      <c r="K14" s="138"/>
    </row>
    <row r="15" spans="1:11" ht="21.95" customHeight="1" x14ac:dyDescent="0.15">
      <c r="A15" s="131" t="s">
        <v>295</v>
      </c>
      <c r="B15" s="133" t="s">
        <v>294</v>
      </c>
      <c r="C15" s="135" t="s">
        <v>293</v>
      </c>
      <c r="D15" s="6"/>
      <c r="E15" s="6"/>
      <c r="F15" s="22"/>
      <c r="G15" s="22"/>
      <c r="H15" s="22"/>
      <c r="I15" s="22"/>
      <c r="J15" s="6"/>
      <c r="K15" s="137"/>
    </row>
    <row r="16" spans="1:11" ht="21.95" customHeight="1" x14ac:dyDescent="0.15">
      <c r="A16" s="132"/>
      <c r="B16" s="134"/>
      <c r="C16" s="136"/>
      <c r="D16" s="5"/>
      <c r="E16" s="5">
        <v>8.9</v>
      </c>
      <c r="F16" s="20"/>
      <c r="G16" s="20"/>
      <c r="H16" s="20"/>
      <c r="I16" s="20"/>
      <c r="J16" s="5">
        <f>D16+E16+F16+G16+H16+I16</f>
        <v>8.9</v>
      </c>
      <c r="K16" s="138"/>
    </row>
    <row r="17" spans="1:11" ht="21.95" customHeight="1" x14ac:dyDescent="0.15">
      <c r="A17" s="131"/>
      <c r="B17" s="133"/>
      <c r="C17" s="139"/>
      <c r="D17" s="4"/>
      <c r="E17" s="4"/>
      <c r="F17" s="21"/>
      <c r="G17" s="21"/>
      <c r="H17" s="21"/>
      <c r="I17" s="21"/>
      <c r="J17" s="4"/>
      <c r="K17" s="137"/>
    </row>
    <row r="18" spans="1:11" ht="21.95" customHeight="1" thickBot="1" x14ac:dyDescent="0.2">
      <c r="A18" s="132"/>
      <c r="B18" s="134"/>
      <c r="C18" s="136"/>
      <c r="D18" s="5"/>
      <c r="E18" s="5"/>
      <c r="F18" s="20"/>
      <c r="G18" s="20"/>
      <c r="H18" s="20"/>
      <c r="I18" s="20"/>
      <c r="J18" s="5"/>
      <c r="K18" s="138"/>
    </row>
    <row r="19" spans="1:11" ht="3.95" customHeight="1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</sheetData>
  <mergeCells count="19">
    <mergeCell ref="A15:A16"/>
    <mergeCell ref="B15:B16"/>
    <mergeCell ref="C15:C16"/>
    <mergeCell ref="K15:K16"/>
    <mergeCell ref="A17:A18"/>
    <mergeCell ref="B17:B18"/>
    <mergeCell ref="C17:C18"/>
    <mergeCell ref="K17:K18"/>
    <mergeCell ref="D5:E5"/>
    <mergeCell ref="D6:E6"/>
    <mergeCell ref="D7:E7"/>
    <mergeCell ref="A11:A12"/>
    <mergeCell ref="B11:B12"/>
    <mergeCell ref="C11:C12"/>
    <mergeCell ref="K11:K12"/>
    <mergeCell ref="A13:A14"/>
    <mergeCell ref="B13:B14"/>
    <mergeCell ref="C13:C14"/>
    <mergeCell ref="K13:K14"/>
  </mergeCells>
  <phoneticPr fontId="1"/>
  <pageMargins left="0.98425196850393704" right="0" top="0.78740157480314998" bottom="0" header="0.196850393700787" footer="0.196850393700787"/>
  <pageSetup paperSize="9" pageOrder="overThenDown" orientation="landscape" r:id="rId1"/>
  <rowBreaks count="1" manualBreakCount="1">
    <brk id="19" max="16383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D50"/>
  <sheetViews>
    <sheetView showGridLines="0" workbookViewId="0">
      <selection activeCell="F14" sqref="F14"/>
    </sheetView>
  </sheetViews>
  <sheetFormatPr defaultRowHeight="13.5" x14ac:dyDescent="0.15"/>
  <cols>
    <col min="1" max="1" width="17.125" customWidth="1"/>
    <col min="2" max="2" width="61.125" customWidth="1"/>
    <col min="3" max="3" width="10.625" customWidth="1"/>
    <col min="4" max="4" width="4.625" customWidth="1"/>
    <col min="5" max="5" width="61.125" customWidth="1"/>
    <col min="6" max="6" width="12.625" customWidth="1"/>
    <col min="7" max="7" width="4.625" customWidth="1"/>
    <col min="8" max="8" width="12.625" customWidth="1"/>
    <col min="9" max="9" width="4.625" customWidth="1"/>
  </cols>
  <sheetData>
    <row r="1" spans="1:4" ht="18" customHeight="1" x14ac:dyDescent="0.15">
      <c r="A1" s="1" t="s">
        <v>179</v>
      </c>
      <c r="B1" s="89"/>
      <c r="C1" s="89"/>
      <c r="D1" s="89"/>
    </row>
    <row r="2" spans="1:4" ht="12" customHeight="1" x14ac:dyDescent="0.15">
      <c r="A2" t="s">
        <v>354</v>
      </c>
    </row>
    <row r="3" spans="1:4" ht="12" customHeight="1" x14ac:dyDescent="0.15">
      <c r="A3" t="s">
        <v>353</v>
      </c>
    </row>
    <row r="4" spans="1:4" ht="12" customHeight="1" x14ac:dyDescent="0.15">
      <c r="A4" t="s">
        <v>352</v>
      </c>
    </row>
    <row r="5" spans="1:4" ht="13.5" customHeight="1" thickBot="1" x14ac:dyDescent="0.2"/>
    <row r="6" spans="1:4" ht="13.5" customHeight="1" thickBot="1" x14ac:dyDescent="0.2">
      <c r="A6" s="88" t="s">
        <v>175</v>
      </c>
      <c r="B6" s="87" t="s">
        <v>174</v>
      </c>
      <c r="C6" s="86" t="s">
        <v>173</v>
      </c>
      <c r="D6" s="86"/>
    </row>
    <row r="7" spans="1:4" ht="13.5" customHeight="1" x14ac:dyDescent="0.15">
      <c r="A7" s="78" t="s">
        <v>300</v>
      </c>
      <c r="B7" s="85" t="s">
        <v>351</v>
      </c>
      <c r="C7" s="76"/>
      <c r="D7" s="75"/>
    </row>
    <row r="8" spans="1:4" ht="13.5" customHeight="1" x14ac:dyDescent="0.15">
      <c r="A8" s="78" t="s">
        <v>350</v>
      </c>
      <c r="B8" s="77" t="s">
        <v>349</v>
      </c>
      <c r="C8" s="84"/>
      <c r="D8" s="83"/>
    </row>
    <row r="9" spans="1:4" ht="13.5" customHeight="1" x14ac:dyDescent="0.15">
      <c r="A9" s="78" t="s">
        <v>348</v>
      </c>
      <c r="B9" s="77"/>
      <c r="C9" s="76"/>
      <c r="D9" s="75"/>
    </row>
    <row r="10" spans="1:4" ht="13.5" customHeight="1" x14ac:dyDescent="0.15">
      <c r="A10" s="82"/>
      <c r="B10" s="81"/>
      <c r="C10" s="80">
        <v>3.5</v>
      </c>
      <c r="D10" s="79" t="s">
        <v>190</v>
      </c>
    </row>
    <row r="11" spans="1:4" ht="13.5" customHeight="1" x14ac:dyDescent="0.15">
      <c r="A11" s="78" t="s">
        <v>347</v>
      </c>
      <c r="B11" s="85" t="s">
        <v>346</v>
      </c>
      <c r="C11" s="76"/>
      <c r="D11" s="75"/>
    </row>
    <row r="12" spans="1:4" ht="13.5" customHeight="1" x14ac:dyDescent="0.15">
      <c r="A12" s="78" t="s">
        <v>345</v>
      </c>
      <c r="B12" s="77"/>
      <c r="C12" s="84"/>
      <c r="D12" s="83"/>
    </row>
    <row r="13" spans="1:4" ht="13.5" customHeight="1" x14ac:dyDescent="0.15">
      <c r="A13" s="78"/>
      <c r="B13" s="77"/>
      <c r="C13" s="76"/>
      <c r="D13" s="75"/>
    </row>
    <row r="14" spans="1:4" ht="13.5" customHeight="1" x14ac:dyDescent="0.15">
      <c r="A14" s="82" t="s">
        <v>296</v>
      </c>
      <c r="B14" s="81"/>
      <c r="C14" s="80">
        <v>3.5</v>
      </c>
      <c r="D14" s="79" t="s">
        <v>99</v>
      </c>
    </row>
    <row r="15" spans="1:4" ht="13.5" customHeight="1" x14ac:dyDescent="0.15">
      <c r="A15" s="78" t="s">
        <v>295</v>
      </c>
      <c r="B15" s="85" t="s">
        <v>344</v>
      </c>
      <c r="C15" s="76"/>
      <c r="D15" s="75"/>
    </row>
    <row r="16" spans="1:4" ht="13.5" customHeight="1" x14ac:dyDescent="0.15">
      <c r="A16" s="78"/>
      <c r="B16" s="77"/>
      <c r="C16" s="84"/>
      <c r="D16" s="83"/>
    </row>
    <row r="17" spans="1:4" ht="13.5" customHeight="1" x14ac:dyDescent="0.15">
      <c r="A17" s="78" t="s">
        <v>296</v>
      </c>
      <c r="B17" s="77"/>
      <c r="C17" s="76"/>
      <c r="D17" s="75"/>
    </row>
    <row r="18" spans="1:4" ht="13.5" customHeight="1" x14ac:dyDescent="0.15">
      <c r="A18" s="82" t="s">
        <v>343</v>
      </c>
      <c r="B18" s="81"/>
      <c r="C18" s="80">
        <v>8.9</v>
      </c>
      <c r="D18" s="79" t="s">
        <v>293</v>
      </c>
    </row>
    <row r="19" spans="1:4" ht="13.5" customHeight="1" x14ac:dyDescent="0.15">
      <c r="A19" s="78"/>
      <c r="B19" s="77"/>
      <c r="C19" s="76"/>
      <c r="D19" s="75"/>
    </row>
    <row r="20" spans="1:4" ht="13.5" customHeight="1" x14ac:dyDescent="0.15">
      <c r="A20" s="78"/>
      <c r="B20" s="77"/>
      <c r="C20" s="76"/>
      <c r="D20" s="75"/>
    </row>
    <row r="21" spans="1:4" ht="13.5" customHeight="1" x14ac:dyDescent="0.15">
      <c r="A21" s="78"/>
      <c r="B21" s="77"/>
      <c r="C21" s="76"/>
      <c r="D21" s="75"/>
    </row>
    <row r="22" spans="1:4" ht="13.5" customHeight="1" x14ac:dyDescent="0.15">
      <c r="A22" s="78"/>
      <c r="B22" s="77"/>
      <c r="C22" s="76"/>
      <c r="D22" s="75"/>
    </row>
    <row r="23" spans="1:4" ht="13.5" customHeight="1" x14ac:dyDescent="0.15">
      <c r="A23" s="78"/>
      <c r="B23" s="77"/>
      <c r="C23" s="76"/>
      <c r="D23" s="75"/>
    </row>
    <row r="24" spans="1:4" ht="13.5" customHeight="1" x14ac:dyDescent="0.15">
      <c r="A24" s="78"/>
      <c r="B24" s="77"/>
      <c r="C24" s="76"/>
      <c r="D24" s="75"/>
    </row>
    <row r="25" spans="1:4" ht="13.5" customHeight="1" x14ac:dyDescent="0.15">
      <c r="A25" s="78"/>
      <c r="B25" s="77"/>
      <c r="C25" s="76"/>
      <c r="D25" s="75"/>
    </row>
    <row r="26" spans="1:4" ht="13.5" customHeight="1" x14ac:dyDescent="0.15">
      <c r="A26" s="78"/>
      <c r="B26" s="77"/>
      <c r="C26" s="76"/>
      <c r="D26" s="75"/>
    </row>
    <row r="27" spans="1:4" ht="13.5" customHeight="1" x14ac:dyDescent="0.15">
      <c r="A27" s="78"/>
      <c r="B27" s="77"/>
      <c r="C27" s="76"/>
      <c r="D27" s="75"/>
    </row>
    <row r="28" spans="1:4" ht="13.5" customHeight="1" x14ac:dyDescent="0.15">
      <c r="A28" s="78"/>
      <c r="B28" s="77"/>
      <c r="C28" s="76"/>
      <c r="D28" s="75"/>
    </row>
    <row r="29" spans="1:4" ht="13.5" customHeight="1" x14ac:dyDescent="0.15">
      <c r="A29" s="78"/>
      <c r="B29" s="77"/>
      <c r="C29" s="76"/>
      <c r="D29" s="75"/>
    </row>
    <row r="30" spans="1:4" ht="13.5" customHeight="1" x14ac:dyDescent="0.15">
      <c r="A30" s="78"/>
      <c r="B30" s="77"/>
      <c r="C30" s="76"/>
      <c r="D30" s="75"/>
    </row>
    <row r="31" spans="1:4" ht="13.5" customHeight="1" x14ac:dyDescent="0.15">
      <c r="A31" s="78"/>
      <c r="B31" s="77"/>
      <c r="C31" s="76"/>
      <c r="D31" s="75"/>
    </row>
    <row r="32" spans="1:4" ht="13.5" customHeight="1" x14ac:dyDescent="0.15">
      <c r="A32" s="78"/>
      <c r="B32" s="77"/>
      <c r="C32" s="76"/>
      <c r="D32" s="75"/>
    </row>
    <row r="33" spans="1:4" ht="13.5" customHeight="1" x14ac:dyDescent="0.15">
      <c r="A33" s="78"/>
      <c r="B33" s="77"/>
      <c r="C33" s="76"/>
      <c r="D33" s="75"/>
    </row>
    <row r="34" spans="1:4" ht="13.5" customHeight="1" x14ac:dyDescent="0.15">
      <c r="A34" s="78"/>
      <c r="B34" s="77"/>
      <c r="C34" s="76"/>
      <c r="D34" s="75"/>
    </row>
    <row r="35" spans="1:4" ht="13.5" customHeight="1" x14ac:dyDescent="0.15">
      <c r="A35" s="78"/>
      <c r="B35" s="77"/>
      <c r="C35" s="76"/>
      <c r="D35" s="75"/>
    </row>
    <row r="36" spans="1:4" ht="13.5" customHeight="1" x14ac:dyDescent="0.15">
      <c r="A36" s="78"/>
      <c r="B36" s="77"/>
      <c r="C36" s="76"/>
      <c r="D36" s="75"/>
    </row>
    <row r="37" spans="1:4" ht="13.5" customHeight="1" x14ac:dyDescent="0.15">
      <c r="A37" s="78"/>
      <c r="B37" s="77"/>
      <c r="C37" s="76"/>
      <c r="D37" s="75"/>
    </row>
    <row r="38" spans="1:4" ht="13.5" customHeight="1" x14ac:dyDescent="0.15">
      <c r="A38" s="78"/>
      <c r="B38" s="77"/>
      <c r="C38" s="76"/>
      <c r="D38" s="75"/>
    </row>
    <row r="39" spans="1:4" ht="13.5" customHeight="1" x14ac:dyDescent="0.15">
      <c r="A39" s="78"/>
      <c r="B39" s="77"/>
      <c r="C39" s="76"/>
      <c r="D39" s="75"/>
    </row>
    <row r="40" spans="1:4" ht="13.5" customHeight="1" x14ac:dyDescent="0.15">
      <c r="A40" s="78"/>
      <c r="B40" s="77"/>
      <c r="C40" s="76"/>
      <c r="D40" s="75"/>
    </row>
    <row r="41" spans="1:4" ht="13.5" customHeight="1" x14ac:dyDescent="0.15">
      <c r="A41" s="78"/>
      <c r="B41" s="77"/>
      <c r="C41" s="76"/>
      <c r="D41" s="75"/>
    </row>
    <row r="42" spans="1:4" ht="13.5" customHeight="1" x14ac:dyDescent="0.15">
      <c r="A42" s="78"/>
      <c r="B42" s="77"/>
      <c r="C42" s="76"/>
      <c r="D42" s="75"/>
    </row>
    <row r="43" spans="1:4" ht="13.5" customHeight="1" x14ac:dyDescent="0.15">
      <c r="A43" s="78"/>
      <c r="B43" s="77"/>
      <c r="C43" s="76"/>
      <c r="D43" s="75"/>
    </row>
    <row r="44" spans="1:4" ht="13.5" customHeight="1" x14ac:dyDescent="0.15">
      <c r="A44" s="78"/>
      <c r="B44" s="77"/>
      <c r="C44" s="76"/>
      <c r="D44" s="75"/>
    </row>
    <row r="45" spans="1:4" ht="13.5" customHeight="1" x14ac:dyDescent="0.15">
      <c r="A45" s="78"/>
      <c r="B45" s="77"/>
      <c r="C45" s="76"/>
      <c r="D45" s="75"/>
    </row>
    <row r="46" spans="1:4" ht="13.5" customHeight="1" x14ac:dyDescent="0.15">
      <c r="A46" s="78"/>
      <c r="B46" s="77"/>
      <c r="C46" s="76"/>
      <c r="D46" s="75"/>
    </row>
    <row r="47" spans="1:4" ht="13.5" customHeight="1" x14ac:dyDescent="0.15">
      <c r="A47" s="78"/>
      <c r="B47" s="77"/>
      <c r="C47" s="76"/>
      <c r="D47" s="75"/>
    </row>
    <row r="48" spans="1:4" ht="13.5" customHeight="1" x14ac:dyDescent="0.15">
      <c r="A48" s="78"/>
      <c r="B48" s="77"/>
      <c r="C48" s="76"/>
      <c r="D48" s="75"/>
    </row>
    <row r="49" spans="1:4" ht="13.5" customHeight="1" thickBot="1" x14ac:dyDescent="0.2">
      <c r="A49" s="74"/>
      <c r="B49" s="73"/>
      <c r="C49" s="72"/>
      <c r="D49" s="71"/>
    </row>
    <row r="50" spans="1:4" ht="13.5" customHeight="1" x14ac:dyDescent="0.15"/>
  </sheetData>
  <phoneticPr fontId="1"/>
  <pageMargins left="0.78740157480314998" right="0" top="0.59055118110236204" bottom="0" header="0.196850393700787" footer="0.196850393700787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36"/>
  <sheetViews>
    <sheetView showGridLines="0" workbookViewId="0">
      <selection activeCell="D12" sqref="D12:D13"/>
    </sheetView>
  </sheetViews>
  <sheetFormatPr defaultRowHeight="13.5" x14ac:dyDescent="0.15"/>
  <cols>
    <col min="1" max="3" width="12.625" customWidth="1"/>
    <col min="4" max="4" width="19.125" customWidth="1"/>
    <col min="5" max="5" width="6.625" customWidth="1"/>
    <col min="6" max="6" width="11.625" customWidth="1"/>
    <col min="7" max="7" width="19.125" customWidth="1"/>
  </cols>
  <sheetData>
    <row r="1" spans="1:7" ht="18" customHeight="1" x14ac:dyDescent="0.15">
      <c r="A1" s="1" t="s">
        <v>126</v>
      </c>
      <c r="B1" s="1"/>
      <c r="C1" s="1"/>
      <c r="D1" s="1"/>
      <c r="E1" s="1"/>
      <c r="F1" s="1"/>
      <c r="G1" s="1"/>
    </row>
    <row r="3" spans="1:7" ht="18" customHeight="1" thickBot="1" x14ac:dyDescent="0.2">
      <c r="A3" s="8" t="s">
        <v>125</v>
      </c>
      <c r="B3" s="9" t="s">
        <v>124</v>
      </c>
      <c r="C3" s="9" t="s">
        <v>123</v>
      </c>
      <c r="D3" s="9" t="s">
        <v>122</v>
      </c>
      <c r="E3" s="9" t="s">
        <v>121</v>
      </c>
      <c r="F3" s="9" t="s">
        <v>120</v>
      </c>
      <c r="G3" s="10" t="s">
        <v>119</v>
      </c>
    </row>
    <row r="4" spans="1:7" ht="21" customHeight="1" x14ac:dyDescent="0.15">
      <c r="A4" s="131" t="s">
        <v>362</v>
      </c>
      <c r="B4" s="133"/>
      <c r="C4" s="133"/>
      <c r="D4" s="133"/>
      <c r="E4" s="135" t="s">
        <v>102</v>
      </c>
      <c r="F4" s="3"/>
      <c r="G4" s="137"/>
    </row>
    <row r="5" spans="1:7" ht="21" customHeight="1" x14ac:dyDescent="0.15">
      <c r="A5" s="132"/>
      <c r="B5" s="134"/>
      <c r="C5" s="134"/>
      <c r="D5" s="134"/>
      <c r="E5" s="136"/>
      <c r="F5" s="2">
        <v>1</v>
      </c>
      <c r="G5" s="138"/>
    </row>
    <row r="6" spans="1:7" ht="21" customHeight="1" x14ac:dyDescent="0.15">
      <c r="A6" s="131"/>
      <c r="B6" s="133" t="s">
        <v>361</v>
      </c>
      <c r="C6" s="133"/>
      <c r="D6" s="133"/>
      <c r="E6" s="135" t="s">
        <v>102</v>
      </c>
      <c r="F6" s="3"/>
      <c r="G6" s="137"/>
    </row>
    <row r="7" spans="1:7" ht="21" customHeight="1" x14ac:dyDescent="0.15">
      <c r="A7" s="132"/>
      <c r="B7" s="134"/>
      <c r="C7" s="134"/>
      <c r="D7" s="134"/>
      <c r="E7" s="136"/>
      <c r="F7" s="2">
        <v>1</v>
      </c>
      <c r="G7" s="138"/>
    </row>
    <row r="8" spans="1:7" ht="21" customHeight="1" x14ac:dyDescent="0.15">
      <c r="A8" s="131"/>
      <c r="B8" s="133"/>
      <c r="C8" s="133" t="s">
        <v>360</v>
      </c>
      <c r="D8" s="133" t="s">
        <v>359</v>
      </c>
      <c r="E8" s="135" t="s">
        <v>104</v>
      </c>
      <c r="F8" s="6"/>
      <c r="G8" s="137"/>
    </row>
    <row r="9" spans="1:7" ht="21" customHeight="1" x14ac:dyDescent="0.15">
      <c r="A9" s="132"/>
      <c r="B9" s="134"/>
      <c r="C9" s="134"/>
      <c r="D9" s="134"/>
      <c r="E9" s="136"/>
      <c r="F9" s="5">
        <v>521</v>
      </c>
      <c r="G9" s="138"/>
    </row>
    <row r="10" spans="1:7" ht="21" customHeight="1" x14ac:dyDescent="0.15">
      <c r="A10" s="131"/>
      <c r="B10" s="133"/>
      <c r="C10" s="133" t="s">
        <v>358</v>
      </c>
      <c r="D10" s="133" t="s">
        <v>357</v>
      </c>
      <c r="E10" s="135" t="s">
        <v>104</v>
      </c>
      <c r="F10" s="6"/>
      <c r="G10" s="137"/>
    </row>
    <row r="11" spans="1:7" ht="21" customHeight="1" x14ac:dyDescent="0.15">
      <c r="A11" s="132"/>
      <c r="B11" s="134"/>
      <c r="C11" s="134"/>
      <c r="D11" s="134"/>
      <c r="E11" s="136"/>
      <c r="F11" s="5">
        <v>7.1</v>
      </c>
      <c r="G11" s="138"/>
    </row>
    <row r="12" spans="1:7" ht="21" customHeight="1" x14ac:dyDescent="0.15">
      <c r="A12" s="131"/>
      <c r="B12" s="133"/>
      <c r="C12" s="133" t="s">
        <v>356</v>
      </c>
      <c r="D12" s="133" t="s">
        <v>355</v>
      </c>
      <c r="E12" s="135" t="s">
        <v>104</v>
      </c>
      <c r="F12" s="6"/>
      <c r="G12" s="137"/>
    </row>
    <row r="13" spans="1:7" ht="21" customHeight="1" x14ac:dyDescent="0.15">
      <c r="A13" s="132"/>
      <c r="B13" s="134"/>
      <c r="C13" s="134"/>
      <c r="D13" s="134"/>
      <c r="E13" s="136"/>
      <c r="F13" s="5">
        <v>7.1</v>
      </c>
      <c r="G13" s="138"/>
    </row>
    <row r="14" spans="1:7" ht="21" customHeight="1" x14ac:dyDescent="0.15">
      <c r="A14" s="131"/>
      <c r="B14" s="133"/>
      <c r="C14" s="133"/>
      <c r="D14" s="133"/>
      <c r="E14" s="139"/>
      <c r="F14" s="4"/>
      <c r="G14" s="137"/>
    </row>
    <row r="15" spans="1:7" ht="21" customHeight="1" x14ac:dyDescent="0.15">
      <c r="A15" s="132"/>
      <c r="B15" s="134"/>
      <c r="C15" s="134"/>
      <c r="D15" s="134"/>
      <c r="E15" s="136"/>
      <c r="F15" s="5"/>
      <c r="G15" s="138"/>
    </row>
    <row r="16" spans="1:7" ht="21" customHeight="1" x14ac:dyDescent="0.15">
      <c r="A16" s="131"/>
      <c r="B16" s="133"/>
      <c r="C16" s="133"/>
      <c r="D16" s="133"/>
      <c r="E16" s="139"/>
      <c r="F16" s="4"/>
      <c r="G16" s="137"/>
    </row>
    <row r="17" spans="1:7" ht="21" customHeight="1" x14ac:dyDescent="0.15">
      <c r="A17" s="132"/>
      <c r="B17" s="134"/>
      <c r="C17" s="134"/>
      <c r="D17" s="134"/>
      <c r="E17" s="136"/>
      <c r="F17" s="5"/>
      <c r="G17" s="138"/>
    </row>
    <row r="18" spans="1:7" ht="21" customHeight="1" x14ac:dyDescent="0.15">
      <c r="A18" s="131"/>
      <c r="B18" s="133"/>
      <c r="C18" s="133"/>
      <c r="D18" s="133"/>
      <c r="E18" s="139"/>
      <c r="F18" s="4"/>
      <c r="G18" s="137"/>
    </row>
    <row r="19" spans="1:7" ht="21" customHeight="1" x14ac:dyDescent="0.15">
      <c r="A19" s="132"/>
      <c r="B19" s="134"/>
      <c r="C19" s="134"/>
      <c r="D19" s="134"/>
      <c r="E19" s="136"/>
      <c r="F19" s="5"/>
      <c r="G19" s="138"/>
    </row>
    <row r="20" spans="1:7" ht="21" customHeight="1" x14ac:dyDescent="0.15">
      <c r="A20" s="131"/>
      <c r="B20" s="133"/>
      <c r="C20" s="133"/>
      <c r="D20" s="133"/>
      <c r="E20" s="139"/>
      <c r="F20" s="4"/>
      <c r="G20" s="137"/>
    </row>
    <row r="21" spans="1:7" ht="21" customHeight="1" x14ac:dyDescent="0.15">
      <c r="A21" s="132"/>
      <c r="B21" s="134"/>
      <c r="C21" s="134"/>
      <c r="D21" s="134"/>
      <c r="E21" s="136"/>
      <c r="F21" s="5"/>
      <c r="G21" s="138"/>
    </row>
    <row r="22" spans="1:7" ht="21" customHeight="1" x14ac:dyDescent="0.15">
      <c r="A22" s="131"/>
      <c r="B22" s="133"/>
      <c r="C22" s="133"/>
      <c r="D22" s="133"/>
      <c r="E22" s="139"/>
      <c r="F22" s="4"/>
      <c r="G22" s="137"/>
    </row>
    <row r="23" spans="1:7" ht="21" customHeight="1" x14ac:dyDescent="0.15">
      <c r="A23" s="132"/>
      <c r="B23" s="134"/>
      <c r="C23" s="134"/>
      <c r="D23" s="134"/>
      <c r="E23" s="136"/>
      <c r="F23" s="5"/>
      <c r="G23" s="138"/>
    </row>
    <row r="24" spans="1:7" ht="21" customHeight="1" x14ac:dyDescent="0.15">
      <c r="A24" s="131"/>
      <c r="B24" s="133"/>
      <c r="C24" s="133"/>
      <c r="D24" s="133"/>
      <c r="E24" s="139"/>
      <c r="F24" s="4"/>
      <c r="G24" s="137"/>
    </row>
    <row r="25" spans="1:7" ht="21" customHeight="1" x14ac:dyDescent="0.15">
      <c r="A25" s="132"/>
      <c r="B25" s="134"/>
      <c r="C25" s="134"/>
      <c r="D25" s="134"/>
      <c r="E25" s="136"/>
      <c r="F25" s="5"/>
      <c r="G25" s="138"/>
    </row>
    <row r="26" spans="1:7" ht="21" customHeight="1" x14ac:dyDescent="0.15">
      <c r="A26" s="131"/>
      <c r="B26" s="133"/>
      <c r="C26" s="133"/>
      <c r="D26" s="133"/>
      <c r="E26" s="139"/>
      <c r="F26" s="4"/>
      <c r="G26" s="137"/>
    </row>
    <row r="27" spans="1:7" ht="21" customHeight="1" x14ac:dyDescent="0.15">
      <c r="A27" s="132"/>
      <c r="B27" s="134"/>
      <c r="C27" s="134"/>
      <c r="D27" s="134"/>
      <c r="E27" s="136"/>
      <c r="F27" s="5"/>
      <c r="G27" s="138"/>
    </row>
    <row r="28" spans="1:7" ht="21" customHeight="1" x14ac:dyDescent="0.15">
      <c r="A28" s="131"/>
      <c r="B28" s="133"/>
      <c r="C28" s="133"/>
      <c r="D28" s="133"/>
      <c r="E28" s="139"/>
      <c r="F28" s="4"/>
      <c r="G28" s="137"/>
    </row>
    <row r="29" spans="1:7" ht="21" customHeight="1" x14ac:dyDescent="0.15">
      <c r="A29" s="132"/>
      <c r="B29" s="134"/>
      <c r="C29" s="134"/>
      <c r="D29" s="134"/>
      <c r="E29" s="136"/>
      <c r="F29" s="5"/>
      <c r="G29" s="138"/>
    </row>
    <row r="30" spans="1:7" ht="21" customHeight="1" x14ac:dyDescent="0.15">
      <c r="A30" s="131"/>
      <c r="B30" s="133"/>
      <c r="C30" s="133"/>
      <c r="D30" s="133"/>
      <c r="E30" s="139"/>
      <c r="F30" s="4"/>
      <c r="G30" s="137"/>
    </row>
    <row r="31" spans="1:7" ht="21" customHeight="1" x14ac:dyDescent="0.15">
      <c r="A31" s="132"/>
      <c r="B31" s="134"/>
      <c r="C31" s="134"/>
      <c r="D31" s="134"/>
      <c r="E31" s="136"/>
      <c r="F31" s="5"/>
      <c r="G31" s="138"/>
    </row>
    <row r="32" spans="1:7" ht="21" customHeight="1" x14ac:dyDescent="0.15">
      <c r="A32" s="131"/>
      <c r="B32" s="133"/>
      <c r="C32" s="133"/>
      <c r="D32" s="133"/>
      <c r="E32" s="139"/>
      <c r="F32" s="4"/>
      <c r="G32" s="137"/>
    </row>
    <row r="33" spans="1:7" ht="21" customHeight="1" x14ac:dyDescent="0.15">
      <c r="A33" s="132"/>
      <c r="B33" s="134"/>
      <c r="C33" s="134"/>
      <c r="D33" s="134"/>
      <c r="E33" s="136"/>
      <c r="F33" s="5"/>
      <c r="G33" s="138"/>
    </row>
    <row r="34" spans="1:7" ht="21" customHeight="1" x14ac:dyDescent="0.15">
      <c r="A34" s="131"/>
      <c r="B34" s="133"/>
      <c r="C34" s="133"/>
      <c r="D34" s="133"/>
      <c r="E34" s="139"/>
      <c r="F34" s="4"/>
      <c r="G34" s="137"/>
    </row>
    <row r="35" spans="1:7" ht="21" customHeight="1" thickBot="1" x14ac:dyDescent="0.2">
      <c r="A35" s="132"/>
      <c r="B35" s="134"/>
      <c r="C35" s="134"/>
      <c r="D35" s="134"/>
      <c r="E35" s="136"/>
      <c r="F35" s="5"/>
      <c r="G35" s="138"/>
    </row>
    <row r="36" spans="1:7" ht="3.95" customHeight="1" x14ac:dyDescent="0.15">
      <c r="A36" s="7"/>
      <c r="B36" s="7"/>
      <c r="C36" s="7"/>
      <c r="D36" s="7"/>
      <c r="E36" s="7"/>
      <c r="F36" s="7"/>
      <c r="G36" s="7"/>
    </row>
  </sheetData>
  <mergeCells count="96">
    <mergeCell ref="G34:G35"/>
    <mergeCell ref="A30:A31"/>
    <mergeCell ref="B30:B31"/>
    <mergeCell ref="C30:C31"/>
    <mergeCell ref="D30:D31"/>
    <mergeCell ref="E30:E31"/>
    <mergeCell ref="G30:G31"/>
    <mergeCell ref="A32:A33"/>
    <mergeCell ref="A34:A35"/>
    <mergeCell ref="B34:B35"/>
    <mergeCell ref="C34:C35"/>
    <mergeCell ref="D34:D35"/>
    <mergeCell ref="E34:E35"/>
    <mergeCell ref="G28:G29"/>
    <mergeCell ref="A26:A27"/>
    <mergeCell ref="B26:B27"/>
    <mergeCell ref="C26:C27"/>
    <mergeCell ref="B32:B33"/>
    <mergeCell ref="C32:C33"/>
    <mergeCell ref="D32:D33"/>
    <mergeCell ref="E32:E33"/>
    <mergeCell ref="G32:G33"/>
    <mergeCell ref="A28:A29"/>
    <mergeCell ref="B28:B29"/>
    <mergeCell ref="C28:C29"/>
    <mergeCell ref="D28:D29"/>
    <mergeCell ref="E28:E29"/>
    <mergeCell ref="D26:D27"/>
    <mergeCell ref="E26:E27"/>
    <mergeCell ref="G22:G23"/>
    <mergeCell ref="A24:A25"/>
    <mergeCell ref="B24:B25"/>
    <mergeCell ref="C24:C25"/>
    <mergeCell ref="D24:D25"/>
    <mergeCell ref="E24:E25"/>
    <mergeCell ref="G24:G25"/>
    <mergeCell ref="A22:A23"/>
    <mergeCell ref="G26:G27"/>
    <mergeCell ref="B22:B23"/>
    <mergeCell ref="C22:C23"/>
    <mergeCell ref="D22:D23"/>
    <mergeCell ref="E22:E23"/>
    <mergeCell ref="G18:G19"/>
    <mergeCell ref="B20:B21"/>
    <mergeCell ref="C20:C21"/>
    <mergeCell ref="D20:D21"/>
    <mergeCell ref="E20:E21"/>
    <mergeCell ref="G16:G17"/>
    <mergeCell ref="A14:A15"/>
    <mergeCell ref="G20:G21"/>
    <mergeCell ref="A18:A19"/>
    <mergeCell ref="B18:B19"/>
    <mergeCell ref="C18:C19"/>
    <mergeCell ref="D18:D19"/>
    <mergeCell ref="E18:E19"/>
    <mergeCell ref="A20:A21"/>
    <mergeCell ref="A16:A17"/>
    <mergeCell ref="B16:B17"/>
    <mergeCell ref="C16:C17"/>
    <mergeCell ref="D16:D17"/>
    <mergeCell ref="E16:E17"/>
    <mergeCell ref="A8:A9"/>
    <mergeCell ref="B8:B9"/>
    <mergeCell ref="C8:C9"/>
    <mergeCell ref="D8:D9"/>
    <mergeCell ref="E8:E9"/>
    <mergeCell ref="G10:G11"/>
    <mergeCell ref="B14:B15"/>
    <mergeCell ref="C14:C15"/>
    <mergeCell ref="D14:D15"/>
    <mergeCell ref="E14:E15"/>
    <mergeCell ref="G12:G13"/>
    <mergeCell ref="D12:D13"/>
    <mergeCell ref="E12:E13"/>
    <mergeCell ref="G14:G15"/>
    <mergeCell ref="A12:A13"/>
    <mergeCell ref="B12:B13"/>
    <mergeCell ref="C12:C13"/>
    <mergeCell ref="G4:G5"/>
    <mergeCell ref="A6:A7"/>
    <mergeCell ref="B6:B7"/>
    <mergeCell ref="C6:C7"/>
    <mergeCell ref="D6:D7"/>
    <mergeCell ref="E6:E7"/>
    <mergeCell ref="G6:G7"/>
    <mergeCell ref="G8:G9"/>
    <mergeCell ref="A10:A11"/>
    <mergeCell ref="B10:B11"/>
    <mergeCell ref="C10:C11"/>
    <mergeCell ref="D10:D11"/>
    <mergeCell ref="E10:E11"/>
    <mergeCell ref="A4:A5"/>
    <mergeCell ref="B4:B5"/>
    <mergeCell ref="C4:C5"/>
    <mergeCell ref="D4:D5"/>
    <mergeCell ref="E4:E5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36" max="16383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27"/>
  <sheetViews>
    <sheetView showGridLines="0" topLeftCell="A4" workbookViewId="0">
      <selection activeCell="D12" sqref="D12:D13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9" width="11.375" customWidth="1"/>
    <col min="10" max="10" width="10.625" customWidth="1"/>
    <col min="11" max="11" width="15.625" customWidth="1"/>
  </cols>
  <sheetData>
    <row r="1" spans="1:11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 x14ac:dyDescent="0.15">
      <c r="A2" t="s">
        <v>367</v>
      </c>
    </row>
    <row r="3" spans="1:11" ht="13.5" customHeight="1" x14ac:dyDescent="0.15">
      <c r="A3" t="s">
        <v>130</v>
      </c>
    </row>
    <row r="4" spans="1:11" ht="3.95" customHeight="1" thickBot="1" x14ac:dyDescent="0.2"/>
    <row r="5" spans="1:11" ht="10.5" customHeight="1" x14ac:dyDescent="0.15">
      <c r="A5" s="35"/>
      <c r="B5" s="34"/>
      <c r="C5" s="34"/>
      <c r="D5" s="148" t="s">
        <v>155</v>
      </c>
      <c r="E5" s="149"/>
      <c r="F5" s="149"/>
      <c r="G5" s="34"/>
      <c r="H5" s="34"/>
      <c r="I5" s="34"/>
      <c r="J5" s="34"/>
      <c r="K5" s="33"/>
    </row>
    <row r="6" spans="1:11" ht="10.5" customHeight="1" x14ac:dyDescent="0.15">
      <c r="A6" s="29"/>
      <c r="B6" s="27"/>
      <c r="C6" s="27"/>
      <c r="D6" s="150" t="s">
        <v>366</v>
      </c>
      <c r="E6" s="151"/>
      <c r="F6" s="151"/>
      <c r="G6" s="27"/>
      <c r="H6" s="27"/>
      <c r="I6" s="27"/>
      <c r="J6" s="27"/>
      <c r="K6" s="26"/>
    </row>
    <row r="7" spans="1:11" ht="10.5" customHeight="1" x14ac:dyDescent="0.15">
      <c r="A7" s="29"/>
      <c r="B7" s="27"/>
      <c r="C7" s="27"/>
      <c r="D7" s="152" t="s">
        <v>155</v>
      </c>
      <c r="E7" s="153"/>
      <c r="F7" s="153"/>
      <c r="G7" s="27"/>
      <c r="H7" s="27"/>
      <c r="I7" s="27"/>
      <c r="J7" s="27"/>
      <c r="K7" s="26"/>
    </row>
    <row r="8" spans="1:11" ht="10.5" customHeight="1" x14ac:dyDescent="0.15">
      <c r="A8" s="31" t="s">
        <v>123</v>
      </c>
      <c r="B8" s="28" t="s">
        <v>129</v>
      </c>
      <c r="C8" s="28" t="s">
        <v>121</v>
      </c>
      <c r="D8" s="27"/>
      <c r="E8" s="27"/>
      <c r="F8" s="27"/>
      <c r="G8" s="27"/>
      <c r="H8" s="27"/>
      <c r="I8" s="27"/>
      <c r="J8" s="28" t="s">
        <v>128</v>
      </c>
      <c r="K8" s="30" t="s">
        <v>127</v>
      </c>
    </row>
    <row r="9" spans="1:11" ht="10.5" customHeight="1" x14ac:dyDescent="0.15">
      <c r="A9" s="29"/>
      <c r="B9" s="27"/>
      <c r="C9" s="27"/>
      <c r="D9" s="28" t="s">
        <v>365</v>
      </c>
      <c r="E9" s="28" t="s">
        <v>364</v>
      </c>
      <c r="F9" s="28" t="s">
        <v>363</v>
      </c>
      <c r="G9" s="27"/>
      <c r="H9" s="27"/>
      <c r="I9" s="27"/>
      <c r="J9" s="27"/>
      <c r="K9" s="26"/>
    </row>
    <row r="10" spans="1:11" ht="10.5" customHeight="1" thickBot="1" x14ac:dyDescent="0.2">
      <c r="A10" s="25"/>
      <c r="B10" s="24"/>
      <c r="C10" s="24"/>
      <c r="D10" s="24"/>
      <c r="E10" s="24"/>
      <c r="F10" s="24"/>
      <c r="G10" s="24"/>
      <c r="H10" s="24"/>
      <c r="I10" s="24"/>
      <c r="J10" s="24"/>
      <c r="K10" s="23"/>
    </row>
    <row r="11" spans="1:11" ht="21.95" customHeight="1" x14ac:dyDescent="0.15">
      <c r="A11" s="131" t="s">
        <v>360</v>
      </c>
      <c r="B11" s="133" t="s">
        <v>359</v>
      </c>
      <c r="C11" s="135" t="s">
        <v>104</v>
      </c>
      <c r="D11" s="6"/>
      <c r="E11" s="6"/>
      <c r="F11" s="6"/>
      <c r="G11" s="22"/>
      <c r="H11" s="22"/>
      <c r="I11" s="22"/>
      <c r="J11" s="6"/>
      <c r="K11" s="137"/>
    </row>
    <row r="12" spans="1:11" ht="21.95" customHeight="1" x14ac:dyDescent="0.15">
      <c r="A12" s="132"/>
      <c r="B12" s="134"/>
      <c r="C12" s="136"/>
      <c r="D12" s="5">
        <v>521</v>
      </c>
      <c r="E12" s="5"/>
      <c r="F12" s="5"/>
      <c r="G12" s="20"/>
      <c r="H12" s="20"/>
      <c r="I12" s="20"/>
      <c r="J12" s="5">
        <f>D12+E12+F12+G12+H12+I12</f>
        <v>521</v>
      </c>
      <c r="K12" s="138"/>
    </row>
    <row r="13" spans="1:11" ht="21.95" customHeight="1" x14ac:dyDescent="0.15">
      <c r="A13" s="131" t="s">
        <v>358</v>
      </c>
      <c r="B13" s="133" t="s">
        <v>357</v>
      </c>
      <c r="C13" s="135" t="s">
        <v>104</v>
      </c>
      <c r="D13" s="6"/>
      <c r="E13" s="6"/>
      <c r="F13" s="6"/>
      <c r="G13" s="22"/>
      <c r="H13" s="22"/>
      <c r="I13" s="22"/>
      <c r="J13" s="6"/>
      <c r="K13" s="137"/>
    </row>
    <row r="14" spans="1:11" ht="21.95" customHeight="1" x14ac:dyDescent="0.15">
      <c r="A14" s="132"/>
      <c r="B14" s="134"/>
      <c r="C14" s="136"/>
      <c r="D14" s="5">
        <v>7.1</v>
      </c>
      <c r="E14" s="5"/>
      <c r="F14" s="5"/>
      <c r="G14" s="20"/>
      <c r="H14" s="20"/>
      <c r="I14" s="20"/>
      <c r="J14" s="5">
        <f>D14+E14+F14+G14+H14+I14</f>
        <v>7.1</v>
      </c>
      <c r="K14" s="138"/>
    </row>
    <row r="15" spans="1:11" ht="21.95" customHeight="1" x14ac:dyDescent="0.15">
      <c r="A15" s="131" t="s">
        <v>356</v>
      </c>
      <c r="B15" s="133" t="s">
        <v>355</v>
      </c>
      <c r="C15" s="135" t="s">
        <v>104</v>
      </c>
      <c r="D15" s="22"/>
      <c r="E15" s="22"/>
      <c r="F15" s="6"/>
      <c r="G15" s="22"/>
      <c r="H15" s="22"/>
      <c r="I15" s="22"/>
      <c r="J15" s="6"/>
      <c r="K15" s="137"/>
    </row>
    <row r="16" spans="1:11" ht="21.95" customHeight="1" x14ac:dyDescent="0.15">
      <c r="A16" s="132"/>
      <c r="B16" s="134"/>
      <c r="C16" s="136"/>
      <c r="D16" s="20"/>
      <c r="E16" s="20"/>
      <c r="F16" s="5">
        <v>7.1</v>
      </c>
      <c r="G16" s="20"/>
      <c r="H16" s="20"/>
      <c r="I16" s="20"/>
      <c r="J16" s="5">
        <f>D16+E16+F16+G16+H16+I16</f>
        <v>7.1</v>
      </c>
      <c r="K16" s="138"/>
    </row>
    <row r="17" spans="1:11" ht="21.95" customHeight="1" x14ac:dyDescent="0.15">
      <c r="A17" s="131"/>
      <c r="B17" s="133"/>
      <c r="C17" s="139"/>
      <c r="D17" s="21"/>
      <c r="E17" s="21"/>
      <c r="F17" s="4"/>
      <c r="G17" s="21"/>
      <c r="H17" s="21"/>
      <c r="I17" s="21"/>
      <c r="J17" s="4"/>
      <c r="K17" s="137"/>
    </row>
    <row r="18" spans="1:11" ht="21.95" customHeight="1" x14ac:dyDescent="0.15">
      <c r="A18" s="132"/>
      <c r="B18" s="134"/>
      <c r="C18" s="136"/>
      <c r="D18" s="20"/>
      <c r="E18" s="20"/>
      <c r="F18" s="5"/>
      <c r="G18" s="20"/>
      <c r="H18" s="20"/>
      <c r="I18" s="20"/>
      <c r="J18" s="5"/>
      <c r="K18" s="138"/>
    </row>
    <row r="19" spans="1:11" ht="21.95" customHeight="1" x14ac:dyDescent="0.15">
      <c r="A19" s="131"/>
      <c r="B19" s="133"/>
      <c r="C19" s="139"/>
      <c r="D19" s="21"/>
      <c r="E19" s="21"/>
      <c r="F19" s="4"/>
      <c r="G19" s="21"/>
      <c r="H19" s="21"/>
      <c r="I19" s="21"/>
      <c r="J19" s="4"/>
      <c r="K19" s="137"/>
    </row>
    <row r="20" spans="1:11" ht="21.95" customHeight="1" x14ac:dyDescent="0.15">
      <c r="A20" s="132"/>
      <c r="B20" s="134"/>
      <c r="C20" s="136"/>
      <c r="D20" s="20"/>
      <c r="E20" s="20"/>
      <c r="F20" s="5"/>
      <c r="G20" s="20"/>
      <c r="H20" s="20"/>
      <c r="I20" s="20"/>
      <c r="J20" s="5"/>
      <c r="K20" s="138"/>
    </row>
    <row r="21" spans="1:11" ht="21.95" customHeight="1" x14ac:dyDescent="0.15">
      <c r="A21" s="131"/>
      <c r="B21" s="133"/>
      <c r="C21" s="139"/>
      <c r="D21" s="21"/>
      <c r="E21" s="21"/>
      <c r="F21" s="4"/>
      <c r="G21" s="21"/>
      <c r="H21" s="21"/>
      <c r="I21" s="21"/>
      <c r="J21" s="4"/>
      <c r="K21" s="137"/>
    </row>
    <row r="22" spans="1:11" ht="21.95" customHeight="1" x14ac:dyDescent="0.15">
      <c r="A22" s="132"/>
      <c r="B22" s="134"/>
      <c r="C22" s="136"/>
      <c r="D22" s="20"/>
      <c r="E22" s="20"/>
      <c r="F22" s="5"/>
      <c r="G22" s="20"/>
      <c r="H22" s="20"/>
      <c r="I22" s="20"/>
      <c r="J22" s="5"/>
      <c r="K22" s="138"/>
    </row>
    <row r="23" spans="1:11" ht="21.95" customHeight="1" x14ac:dyDescent="0.15">
      <c r="A23" s="131"/>
      <c r="B23" s="133"/>
      <c r="C23" s="139"/>
      <c r="D23" s="21"/>
      <c r="E23" s="21"/>
      <c r="F23" s="4"/>
      <c r="G23" s="21"/>
      <c r="H23" s="21"/>
      <c r="I23" s="21"/>
      <c r="J23" s="4"/>
      <c r="K23" s="137"/>
    </row>
    <row r="24" spans="1:11" ht="21.95" customHeight="1" x14ac:dyDescent="0.15">
      <c r="A24" s="132"/>
      <c r="B24" s="134"/>
      <c r="C24" s="136"/>
      <c r="D24" s="20"/>
      <c r="E24" s="20"/>
      <c r="F24" s="5"/>
      <c r="G24" s="20"/>
      <c r="H24" s="20"/>
      <c r="I24" s="20"/>
      <c r="J24" s="5"/>
      <c r="K24" s="138"/>
    </row>
    <row r="25" spans="1:11" ht="21.95" customHeight="1" x14ac:dyDescent="0.15">
      <c r="A25" s="131"/>
      <c r="B25" s="133"/>
      <c r="C25" s="139"/>
      <c r="D25" s="21"/>
      <c r="E25" s="21"/>
      <c r="F25" s="4"/>
      <c r="G25" s="21"/>
      <c r="H25" s="21"/>
      <c r="I25" s="21"/>
      <c r="J25" s="4"/>
      <c r="K25" s="137"/>
    </row>
    <row r="26" spans="1:11" ht="21.95" customHeight="1" thickBot="1" x14ac:dyDescent="0.2">
      <c r="A26" s="132"/>
      <c r="B26" s="134"/>
      <c r="C26" s="136"/>
      <c r="D26" s="20"/>
      <c r="E26" s="20"/>
      <c r="F26" s="5"/>
      <c r="G26" s="20"/>
      <c r="H26" s="20"/>
      <c r="I26" s="20"/>
      <c r="J26" s="5"/>
      <c r="K26" s="138"/>
    </row>
    <row r="27" spans="1:11" ht="3.95" customHeight="1" x14ac:dyDescent="0.1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</sheetData>
  <mergeCells count="35">
    <mergeCell ref="A25:A26"/>
    <mergeCell ref="B25:B26"/>
    <mergeCell ref="C25:C26"/>
    <mergeCell ref="K25:K26"/>
    <mergeCell ref="A21:A22"/>
    <mergeCell ref="B21:B22"/>
    <mergeCell ref="C21:C22"/>
    <mergeCell ref="K21:K22"/>
    <mergeCell ref="A23:A24"/>
    <mergeCell ref="B23:B24"/>
    <mergeCell ref="C23:C24"/>
    <mergeCell ref="K23:K24"/>
    <mergeCell ref="A17:A18"/>
    <mergeCell ref="B17:B18"/>
    <mergeCell ref="C17:C18"/>
    <mergeCell ref="K17:K18"/>
    <mergeCell ref="A19:A20"/>
    <mergeCell ref="B19:B20"/>
    <mergeCell ref="C19:C20"/>
    <mergeCell ref="K19:K20"/>
    <mergeCell ref="A15:A16"/>
    <mergeCell ref="B15:B16"/>
    <mergeCell ref="C15:C16"/>
    <mergeCell ref="K15:K16"/>
    <mergeCell ref="K11:K12"/>
    <mergeCell ref="A13:A14"/>
    <mergeCell ref="B13:B14"/>
    <mergeCell ref="C13:C14"/>
    <mergeCell ref="K13:K14"/>
    <mergeCell ref="D5:F5"/>
    <mergeCell ref="D6:F6"/>
    <mergeCell ref="D7:F7"/>
    <mergeCell ref="A11:A12"/>
    <mergeCell ref="B11:B12"/>
    <mergeCell ref="C11:C12"/>
  </mergeCells>
  <phoneticPr fontId="1"/>
  <pageMargins left="0.98425196850393704" right="0" top="0.78740157480314998" bottom="0" header="0.196850393700787" footer="0.196850393700787"/>
  <pageSetup paperSize="9" pageOrder="overThenDown" orientation="landscape" r:id="rId1"/>
  <rowBreaks count="1" manualBreakCount="1">
    <brk id="27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21"/>
  <sheetViews>
    <sheetView showGridLines="0" workbookViewId="0">
      <selection activeCell="D12" sqref="D12:D13"/>
    </sheetView>
  </sheetViews>
  <sheetFormatPr defaultRowHeight="13.5" x14ac:dyDescent="0.15"/>
  <cols>
    <col min="1" max="1" width="14.625" customWidth="1"/>
    <col min="2" max="2" width="7.875" customWidth="1"/>
    <col min="3" max="4" width="8.875" customWidth="1"/>
    <col min="5" max="5" width="9.875" customWidth="1"/>
    <col min="6" max="7" width="8.875" customWidth="1"/>
    <col min="8" max="8" width="9.875" customWidth="1"/>
    <col min="9" max="9" width="13.25" customWidth="1"/>
  </cols>
  <sheetData>
    <row r="1" spans="1:9" ht="19.5" customHeight="1" x14ac:dyDescent="0.15">
      <c r="A1" s="1" t="s">
        <v>325</v>
      </c>
      <c r="B1" s="1"/>
      <c r="C1" s="1"/>
      <c r="D1" s="1"/>
      <c r="E1" s="1"/>
      <c r="F1" s="1"/>
      <c r="G1" s="1"/>
      <c r="H1" s="1"/>
      <c r="I1" s="1"/>
    </row>
    <row r="5" spans="1:9" ht="13.7" customHeight="1" x14ac:dyDescent="0.15">
      <c r="A5" t="s">
        <v>370</v>
      </c>
    </row>
    <row r="7" spans="1:9" ht="18" customHeight="1" x14ac:dyDescent="0.15">
      <c r="A7" s="70"/>
      <c r="B7" s="69"/>
      <c r="C7" s="68" t="s">
        <v>369</v>
      </c>
      <c r="D7" s="67"/>
      <c r="E7" s="67"/>
      <c r="F7" s="68" t="s">
        <v>368</v>
      </c>
      <c r="G7" s="67"/>
      <c r="H7" s="67"/>
      <c r="I7" s="66"/>
    </row>
    <row r="8" spans="1:9" ht="18" customHeight="1" thickBot="1" x14ac:dyDescent="0.2">
      <c r="A8" s="65" t="s">
        <v>146</v>
      </c>
      <c r="B8" s="64" t="s">
        <v>145</v>
      </c>
      <c r="C8" s="64" t="s">
        <v>323</v>
      </c>
      <c r="D8" s="64" t="s">
        <v>322</v>
      </c>
      <c r="E8" s="64" t="s">
        <v>163</v>
      </c>
      <c r="F8" s="64" t="s">
        <v>323</v>
      </c>
      <c r="G8" s="64" t="s">
        <v>322</v>
      </c>
      <c r="H8" s="64" t="s">
        <v>163</v>
      </c>
      <c r="I8" s="63" t="s">
        <v>127</v>
      </c>
    </row>
    <row r="9" spans="1:9" ht="12.95" customHeight="1" x14ac:dyDescent="0.15">
      <c r="A9" s="144" t="s">
        <v>139</v>
      </c>
      <c r="B9" s="53"/>
      <c r="C9" s="50"/>
      <c r="D9" s="128"/>
      <c r="E9" s="53"/>
      <c r="F9" s="50"/>
      <c r="G9" s="128"/>
      <c r="H9" s="53"/>
      <c r="I9" s="146"/>
    </row>
    <row r="10" spans="1:9" ht="12.95" customHeight="1" x14ac:dyDescent="0.15">
      <c r="A10" s="145"/>
      <c r="B10" s="51" t="s">
        <v>138</v>
      </c>
      <c r="C10" s="49">
        <v>6.5</v>
      </c>
      <c r="D10" s="127" t="s">
        <v>138</v>
      </c>
      <c r="E10" s="51" t="s">
        <v>138</v>
      </c>
      <c r="F10" s="49">
        <v>6.5</v>
      </c>
      <c r="G10" s="127" t="s">
        <v>138</v>
      </c>
      <c r="H10" s="51" t="s">
        <v>138</v>
      </c>
      <c r="I10" s="147"/>
    </row>
    <row r="11" spans="1:9" ht="12.95" customHeight="1" x14ac:dyDescent="0.15">
      <c r="A11" s="144" t="s">
        <v>137</v>
      </c>
      <c r="B11" s="41"/>
      <c r="C11" s="50"/>
      <c r="D11" s="126"/>
      <c r="E11" s="41"/>
      <c r="F11" s="50"/>
      <c r="G11" s="126"/>
      <c r="H11" s="41"/>
      <c r="I11" s="146"/>
    </row>
    <row r="12" spans="1:9" ht="12.95" customHeight="1" x14ac:dyDescent="0.15">
      <c r="A12" s="145"/>
      <c r="B12" s="48">
        <v>20</v>
      </c>
      <c r="C12" s="49">
        <v>6.5</v>
      </c>
      <c r="D12" s="125">
        <f>ROUND((C10+C12)/2,3)</f>
        <v>6.5</v>
      </c>
      <c r="E12" s="48">
        <f>ROUND(B12*D12,1)</f>
        <v>130</v>
      </c>
      <c r="F12" s="49">
        <v>6.5</v>
      </c>
      <c r="G12" s="125">
        <f>ROUND((F10+F12)/2,3)</f>
        <v>6.5</v>
      </c>
      <c r="H12" s="48">
        <f>ROUND(B12*G12,1)</f>
        <v>130</v>
      </c>
      <c r="I12" s="147"/>
    </row>
    <row r="13" spans="1:9" ht="12.95" customHeight="1" x14ac:dyDescent="0.15">
      <c r="A13" s="144" t="s">
        <v>136</v>
      </c>
      <c r="B13" s="41"/>
      <c r="C13" s="50"/>
      <c r="D13" s="126"/>
      <c r="E13" s="41"/>
      <c r="F13" s="50"/>
      <c r="G13" s="126"/>
      <c r="H13" s="41"/>
      <c r="I13" s="146"/>
    </row>
    <row r="14" spans="1:9" ht="12.95" customHeight="1" x14ac:dyDescent="0.15">
      <c r="A14" s="145"/>
      <c r="B14" s="48">
        <v>20</v>
      </c>
      <c r="C14" s="49">
        <v>6.5</v>
      </c>
      <c r="D14" s="125">
        <f>ROUND((C12+C14)/2,3)</f>
        <v>6.5</v>
      </c>
      <c r="E14" s="48">
        <f>ROUND(B14*D14,1)</f>
        <v>130</v>
      </c>
      <c r="F14" s="49">
        <v>6.5</v>
      </c>
      <c r="G14" s="125">
        <f>ROUND((F12+F14)/2,3)</f>
        <v>6.5</v>
      </c>
      <c r="H14" s="48">
        <f>ROUND(B14*G14,1)</f>
        <v>130</v>
      </c>
      <c r="I14" s="147"/>
    </row>
    <row r="15" spans="1:9" ht="12.95" customHeight="1" x14ac:dyDescent="0.15">
      <c r="A15" s="144" t="s">
        <v>135</v>
      </c>
      <c r="B15" s="41"/>
      <c r="C15" s="50"/>
      <c r="D15" s="126"/>
      <c r="E15" s="41"/>
      <c r="F15" s="50"/>
      <c r="G15" s="126"/>
      <c r="H15" s="41"/>
      <c r="I15" s="146"/>
    </row>
    <row r="16" spans="1:9" ht="12.95" customHeight="1" thickBot="1" x14ac:dyDescent="0.2">
      <c r="A16" s="145"/>
      <c r="B16" s="48">
        <v>20</v>
      </c>
      <c r="C16" s="49">
        <v>6.5</v>
      </c>
      <c r="D16" s="125">
        <f>ROUND((C14+C16)/2,3)</f>
        <v>6.5</v>
      </c>
      <c r="E16" s="48">
        <f>ROUND(B16*D16,1)</f>
        <v>130</v>
      </c>
      <c r="F16" s="49">
        <v>6.5</v>
      </c>
      <c r="G16" s="125">
        <f>ROUND((F14+F16)/2,3)</f>
        <v>6.5</v>
      </c>
      <c r="H16" s="48">
        <f>ROUND(B16*G16,1)</f>
        <v>130</v>
      </c>
      <c r="I16" s="147"/>
    </row>
    <row r="17" spans="1:9" ht="14.1" customHeight="1" x14ac:dyDescent="0.15">
      <c r="A17" s="47"/>
      <c r="B17" s="45"/>
      <c r="C17" s="46"/>
      <c r="D17" s="46"/>
      <c r="E17" s="45"/>
      <c r="F17" s="46"/>
      <c r="G17" s="46"/>
      <c r="H17" s="45"/>
      <c r="I17" s="44"/>
    </row>
    <row r="18" spans="1:9" ht="14.1" customHeight="1" thickBot="1" x14ac:dyDescent="0.2">
      <c r="A18" s="39" t="s">
        <v>134</v>
      </c>
      <c r="B18" s="37">
        <f>ROUND(B10+B12+B14+B16,1)</f>
        <v>60</v>
      </c>
      <c r="C18" s="38"/>
      <c r="D18" s="38"/>
      <c r="E18" s="37">
        <f>ROUND(E10+E12+E14+E16,1)</f>
        <v>390</v>
      </c>
      <c r="F18" s="38"/>
      <c r="G18" s="38"/>
      <c r="H18" s="37">
        <f>ROUND(H10+H12+H14+H16,1)</f>
        <v>390</v>
      </c>
      <c r="I18" s="36"/>
    </row>
    <row r="19" spans="1:9" ht="14.1" customHeight="1" x14ac:dyDescent="0.15">
      <c r="A19" s="43"/>
      <c r="B19" s="41"/>
      <c r="C19" s="42"/>
      <c r="D19" s="42"/>
      <c r="E19" s="41"/>
      <c r="F19" s="42"/>
      <c r="G19" s="42"/>
      <c r="H19" s="41"/>
      <c r="I19" s="40"/>
    </row>
    <row r="20" spans="1:9" ht="14.1" customHeight="1" thickBot="1" x14ac:dyDescent="0.2">
      <c r="A20" s="39" t="s">
        <v>133</v>
      </c>
      <c r="B20" s="37">
        <f>ROUND(B18,1)</f>
        <v>60</v>
      </c>
      <c r="C20" s="38"/>
      <c r="D20" s="38"/>
      <c r="E20" s="37">
        <f>ROUND(E18,1)</f>
        <v>390</v>
      </c>
      <c r="F20" s="38"/>
      <c r="G20" s="38"/>
      <c r="H20" s="37">
        <f>ROUND(H18,1)</f>
        <v>390</v>
      </c>
      <c r="I20" s="36"/>
    </row>
    <row r="21" spans="1:9" ht="3.95" customHeight="1" x14ac:dyDescent="0.15"/>
  </sheetData>
  <mergeCells count="8">
    <mergeCell ref="A15:A16"/>
    <mergeCell ref="I15:I16"/>
    <mergeCell ref="A9:A10"/>
    <mergeCell ref="I9:I10"/>
    <mergeCell ref="A11:A12"/>
    <mergeCell ref="I11:I12"/>
    <mergeCell ref="A13:A14"/>
    <mergeCell ref="I13:I14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21" max="16383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D59"/>
  <sheetViews>
    <sheetView showGridLines="0" workbookViewId="0">
      <selection activeCell="D12" sqref="D12:D13"/>
    </sheetView>
  </sheetViews>
  <sheetFormatPr defaultRowHeight="13.5" x14ac:dyDescent="0.15"/>
  <cols>
    <col min="1" max="1" width="17.125" customWidth="1"/>
    <col min="2" max="2" width="61.125" customWidth="1"/>
    <col min="3" max="3" width="10.625" customWidth="1"/>
    <col min="4" max="4" width="4.625" customWidth="1"/>
    <col min="5" max="5" width="61.125" customWidth="1"/>
    <col min="6" max="6" width="12.625" customWidth="1"/>
    <col min="7" max="7" width="4.625" customWidth="1"/>
    <col min="8" max="8" width="12.625" customWidth="1"/>
    <col min="9" max="9" width="4.625" customWidth="1"/>
  </cols>
  <sheetData>
    <row r="1" spans="1:4" ht="18" customHeight="1" x14ac:dyDescent="0.15">
      <c r="A1" s="1" t="s">
        <v>179</v>
      </c>
      <c r="B1" s="89"/>
      <c r="C1" s="89"/>
      <c r="D1" s="89"/>
    </row>
    <row r="2" spans="1:4" ht="12" customHeight="1" x14ac:dyDescent="0.15">
      <c r="A2" t="s">
        <v>383</v>
      </c>
    </row>
    <row r="3" spans="1:4" ht="12" customHeight="1" x14ac:dyDescent="0.15">
      <c r="A3" t="s">
        <v>382</v>
      </c>
    </row>
    <row r="4" spans="1:4" ht="12" customHeight="1" x14ac:dyDescent="0.15">
      <c r="A4" t="s">
        <v>381</v>
      </c>
    </row>
    <row r="5" spans="1:4" ht="13.5" customHeight="1" thickBot="1" x14ac:dyDescent="0.2"/>
    <row r="6" spans="1:4" ht="13.5" customHeight="1" thickBot="1" x14ac:dyDescent="0.2">
      <c r="A6" s="88" t="s">
        <v>175</v>
      </c>
      <c r="B6" s="87" t="s">
        <v>174</v>
      </c>
      <c r="C6" s="86" t="s">
        <v>173</v>
      </c>
      <c r="D6" s="86"/>
    </row>
    <row r="7" spans="1:4" ht="13.5" customHeight="1" x14ac:dyDescent="0.15">
      <c r="A7" s="78" t="s">
        <v>380</v>
      </c>
      <c r="B7" s="85" t="s">
        <v>379</v>
      </c>
      <c r="C7" s="76"/>
      <c r="D7" s="75"/>
    </row>
    <row r="8" spans="1:4" ht="13.5" customHeight="1" x14ac:dyDescent="0.15">
      <c r="A8" s="78" t="s">
        <v>374</v>
      </c>
      <c r="B8" s="85" t="s">
        <v>378</v>
      </c>
      <c r="C8" s="84"/>
      <c r="D8" s="83"/>
    </row>
    <row r="9" spans="1:4" ht="13.5" customHeight="1" x14ac:dyDescent="0.15">
      <c r="A9" s="78"/>
      <c r="B9" s="85"/>
      <c r="C9" s="76"/>
      <c r="D9" s="75"/>
    </row>
    <row r="10" spans="1:4" ht="13.5" customHeight="1" x14ac:dyDescent="0.15">
      <c r="A10" s="82" t="s">
        <v>359</v>
      </c>
      <c r="B10" s="130" t="s">
        <v>377</v>
      </c>
      <c r="C10" s="80">
        <v>521</v>
      </c>
      <c r="D10" s="79" t="s">
        <v>104</v>
      </c>
    </row>
    <row r="11" spans="1:4" ht="13.5" customHeight="1" x14ac:dyDescent="0.15">
      <c r="A11" s="78" t="s">
        <v>376</v>
      </c>
      <c r="B11" s="85" t="s">
        <v>375</v>
      </c>
      <c r="C11" s="76"/>
      <c r="D11" s="75"/>
    </row>
    <row r="12" spans="1:4" ht="13.5" customHeight="1" x14ac:dyDescent="0.15">
      <c r="A12" s="78" t="s">
        <v>374</v>
      </c>
      <c r="B12" s="85" t="s">
        <v>373</v>
      </c>
      <c r="C12" s="76"/>
      <c r="D12" s="75"/>
    </row>
    <row r="13" spans="1:4" ht="13.5" customHeight="1" x14ac:dyDescent="0.15">
      <c r="A13" s="78"/>
      <c r="B13" s="85"/>
      <c r="C13" s="84"/>
      <c r="D13" s="83"/>
    </row>
    <row r="14" spans="1:4" ht="13.5" customHeight="1" x14ac:dyDescent="0.15">
      <c r="A14" s="78" t="s">
        <v>372</v>
      </c>
      <c r="B14" s="129"/>
      <c r="C14" s="76"/>
      <c r="D14" s="75"/>
    </row>
    <row r="15" spans="1:4" ht="13.5" customHeight="1" x14ac:dyDescent="0.15">
      <c r="A15" s="82" t="s">
        <v>371</v>
      </c>
      <c r="B15" s="81"/>
      <c r="C15" s="80">
        <v>7.1</v>
      </c>
      <c r="D15" s="79" t="s">
        <v>104</v>
      </c>
    </row>
    <row r="16" spans="1:4" ht="13.5" customHeight="1" x14ac:dyDescent="0.15">
      <c r="A16" s="78"/>
      <c r="B16" s="77"/>
      <c r="C16" s="76"/>
      <c r="D16" s="75"/>
    </row>
    <row r="17" spans="1:4" ht="13.5" customHeight="1" x14ac:dyDescent="0.15">
      <c r="A17" s="78"/>
      <c r="B17" s="77"/>
      <c r="C17" s="76"/>
      <c r="D17" s="75"/>
    </row>
    <row r="18" spans="1:4" ht="13.5" customHeight="1" x14ac:dyDescent="0.15">
      <c r="A18" s="78"/>
      <c r="B18" s="77"/>
      <c r="C18" s="76"/>
      <c r="D18" s="75"/>
    </row>
    <row r="19" spans="1:4" ht="13.5" customHeight="1" x14ac:dyDescent="0.15">
      <c r="A19" s="78"/>
      <c r="B19" s="77"/>
      <c r="C19" s="76"/>
      <c r="D19" s="75"/>
    </row>
    <row r="20" spans="1:4" ht="13.5" customHeight="1" x14ac:dyDescent="0.15">
      <c r="A20" s="78"/>
      <c r="B20" s="77"/>
      <c r="C20" s="76"/>
      <c r="D20" s="75"/>
    </row>
    <row r="21" spans="1:4" ht="13.5" customHeight="1" x14ac:dyDescent="0.15">
      <c r="A21" s="78"/>
      <c r="B21" s="77"/>
      <c r="C21" s="76"/>
      <c r="D21" s="75"/>
    </row>
    <row r="22" spans="1:4" ht="13.5" customHeight="1" x14ac:dyDescent="0.15">
      <c r="A22" s="78"/>
      <c r="B22" s="77"/>
      <c r="C22" s="76"/>
      <c r="D22" s="75"/>
    </row>
    <row r="23" spans="1:4" ht="13.5" customHeight="1" x14ac:dyDescent="0.15">
      <c r="A23" s="78"/>
      <c r="B23" s="77"/>
      <c r="C23" s="76"/>
      <c r="D23" s="75"/>
    </row>
    <row r="24" spans="1:4" ht="13.5" customHeight="1" x14ac:dyDescent="0.15">
      <c r="A24" s="78"/>
      <c r="B24" s="77"/>
      <c r="C24" s="76"/>
      <c r="D24" s="75"/>
    </row>
    <row r="25" spans="1:4" ht="13.5" customHeight="1" x14ac:dyDescent="0.15">
      <c r="A25" s="78"/>
      <c r="B25" s="77"/>
      <c r="C25" s="76"/>
      <c r="D25" s="75"/>
    </row>
    <row r="26" spans="1:4" ht="13.5" customHeight="1" x14ac:dyDescent="0.15">
      <c r="A26" s="78"/>
      <c r="B26" s="77"/>
      <c r="C26" s="76"/>
      <c r="D26" s="75"/>
    </row>
    <row r="27" spans="1:4" ht="13.5" customHeight="1" x14ac:dyDescent="0.15">
      <c r="A27" s="78"/>
      <c r="B27" s="77"/>
      <c r="C27" s="76"/>
      <c r="D27" s="75"/>
    </row>
    <row r="28" spans="1:4" ht="13.5" customHeight="1" x14ac:dyDescent="0.15">
      <c r="A28" s="78"/>
      <c r="B28" s="77"/>
      <c r="C28" s="76"/>
      <c r="D28" s="75"/>
    </row>
    <row r="29" spans="1:4" ht="13.5" customHeight="1" x14ac:dyDescent="0.15">
      <c r="A29" s="78"/>
      <c r="B29" s="77"/>
      <c r="C29" s="76"/>
      <c r="D29" s="75"/>
    </row>
    <row r="30" spans="1:4" ht="13.5" customHeight="1" x14ac:dyDescent="0.15">
      <c r="A30" s="78"/>
      <c r="B30" s="77"/>
      <c r="C30" s="76"/>
      <c r="D30" s="75"/>
    </row>
    <row r="31" spans="1:4" ht="13.5" customHeight="1" x14ac:dyDescent="0.15">
      <c r="A31" s="78"/>
      <c r="B31" s="77"/>
      <c r="C31" s="76"/>
      <c r="D31" s="75"/>
    </row>
    <row r="32" spans="1:4" ht="13.5" customHeight="1" x14ac:dyDescent="0.15">
      <c r="A32" s="78"/>
      <c r="B32" s="77"/>
      <c r="C32" s="76"/>
      <c r="D32" s="75"/>
    </row>
    <row r="33" spans="1:4" ht="13.5" customHeight="1" x14ac:dyDescent="0.15">
      <c r="A33" s="78"/>
      <c r="B33" s="77"/>
      <c r="C33" s="76"/>
      <c r="D33" s="75"/>
    </row>
    <row r="34" spans="1:4" ht="13.5" customHeight="1" x14ac:dyDescent="0.15">
      <c r="A34" s="78"/>
      <c r="B34" s="77"/>
      <c r="C34" s="76"/>
      <c r="D34" s="75"/>
    </row>
    <row r="35" spans="1:4" ht="13.5" customHeight="1" x14ac:dyDescent="0.15">
      <c r="A35" s="78"/>
      <c r="B35" s="77"/>
      <c r="C35" s="76"/>
      <c r="D35" s="75"/>
    </row>
    <row r="36" spans="1:4" ht="13.5" customHeight="1" x14ac:dyDescent="0.15">
      <c r="A36" s="78"/>
      <c r="B36" s="77"/>
      <c r="C36" s="76"/>
      <c r="D36" s="75"/>
    </row>
    <row r="37" spans="1:4" ht="13.5" customHeight="1" x14ac:dyDescent="0.15">
      <c r="A37" s="78"/>
      <c r="B37" s="77"/>
      <c r="C37" s="76"/>
      <c r="D37" s="75"/>
    </row>
    <row r="38" spans="1:4" ht="13.5" customHeight="1" x14ac:dyDescent="0.15">
      <c r="A38" s="78"/>
      <c r="B38" s="77"/>
      <c r="C38" s="76"/>
      <c r="D38" s="75"/>
    </row>
    <row r="39" spans="1:4" ht="13.5" customHeight="1" x14ac:dyDescent="0.15">
      <c r="A39" s="78"/>
      <c r="B39" s="77"/>
      <c r="C39" s="76"/>
      <c r="D39" s="75"/>
    </row>
    <row r="40" spans="1:4" ht="13.5" customHeight="1" x14ac:dyDescent="0.15">
      <c r="A40" s="78"/>
      <c r="B40" s="77"/>
      <c r="C40" s="76"/>
      <c r="D40" s="75"/>
    </row>
    <row r="41" spans="1:4" ht="13.5" customHeight="1" x14ac:dyDescent="0.15">
      <c r="A41" s="78"/>
      <c r="B41" s="77"/>
      <c r="C41" s="76"/>
      <c r="D41" s="75"/>
    </row>
    <row r="42" spans="1:4" ht="13.5" customHeight="1" x14ac:dyDescent="0.15">
      <c r="A42" s="78"/>
      <c r="B42" s="77"/>
      <c r="C42" s="76"/>
      <c r="D42" s="75"/>
    </row>
    <row r="43" spans="1:4" ht="13.5" customHeight="1" x14ac:dyDescent="0.15">
      <c r="A43" s="78"/>
      <c r="B43" s="77"/>
      <c r="C43" s="76"/>
      <c r="D43" s="75"/>
    </row>
    <row r="44" spans="1:4" ht="13.5" customHeight="1" x14ac:dyDescent="0.15">
      <c r="A44" s="78"/>
      <c r="B44" s="77"/>
      <c r="C44" s="76"/>
      <c r="D44" s="75"/>
    </row>
    <row r="45" spans="1:4" ht="13.5" customHeight="1" x14ac:dyDescent="0.15">
      <c r="A45" s="78"/>
      <c r="B45" s="77"/>
      <c r="C45" s="76"/>
      <c r="D45" s="75"/>
    </row>
    <row r="46" spans="1:4" ht="13.5" customHeight="1" x14ac:dyDescent="0.15">
      <c r="A46" s="78"/>
      <c r="B46" s="77"/>
      <c r="C46" s="76"/>
      <c r="D46" s="75"/>
    </row>
    <row r="47" spans="1:4" ht="13.5" customHeight="1" x14ac:dyDescent="0.15">
      <c r="A47" s="78"/>
      <c r="B47" s="77"/>
      <c r="C47" s="76"/>
      <c r="D47" s="75"/>
    </row>
    <row r="48" spans="1:4" ht="13.5" customHeight="1" x14ac:dyDescent="0.15">
      <c r="A48" s="78"/>
      <c r="B48" s="77"/>
      <c r="C48" s="76"/>
      <c r="D48" s="75"/>
    </row>
    <row r="49" spans="1:4" ht="13.5" customHeight="1" x14ac:dyDescent="0.15">
      <c r="A49" s="78"/>
      <c r="B49" s="77"/>
      <c r="C49" s="76"/>
      <c r="D49" s="75"/>
    </row>
    <row r="50" spans="1:4" ht="13.5" customHeight="1" x14ac:dyDescent="0.15">
      <c r="A50" s="78"/>
      <c r="B50" s="77"/>
      <c r="C50" s="76"/>
      <c r="D50" s="75"/>
    </row>
    <row r="51" spans="1:4" ht="13.5" customHeight="1" x14ac:dyDescent="0.15">
      <c r="A51" s="78"/>
      <c r="B51" s="77"/>
      <c r="C51" s="76"/>
      <c r="D51" s="75"/>
    </row>
    <row r="52" spans="1:4" ht="13.5" customHeight="1" x14ac:dyDescent="0.15">
      <c r="A52" s="78"/>
      <c r="B52" s="77"/>
      <c r="C52" s="76"/>
      <c r="D52" s="75"/>
    </row>
    <row r="53" spans="1:4" ht="13.5" customHeight="1" x14ac:dyDescent="0.15">
      <c r="A53" s="78"/>
      <c r="B53" s="77"/>
      <c r="C53" s="76"/>
      <c r="D53" s="75"/>
    </row>
    <row r="54" spans="1:4" ht="13.5" customHeight="1" x14ac:dyDescent="0.15">
      <c r="A54" s="78"/>
      <c r="B54" s="77"/>
      <c r="C54" s="76"/>
      <c r="D54" s="75"/>
    </row>
    <row r="55" spans="1:4" ht="13.5" customHeight="1" x14ac:dyDescent="0.15">
      <c r="A55" s="78"/>
      <c r="B55" s="77"/>
      <c r="C55" s="76"/>
      <c r="D55" s="75"/>
    </row>
    <row r="56" spans="1:4" ht="13.5" customHeight="1" x14ac:dyDescent="0.15">
      <c r="A56" s="78"/>
      <c r="B56" s="77"/>
      <c r="C56" s="76"/>
      <c r="D56" s="75"/>
    </row>
    <row r="57" spans="1:4" ht="13.5" customHeight="1" x14ac:dyDescent="0.15">
      <c r="A57" s="78"/>
      <c r="B57" s="77"/>
      <c r="C57" s="76"/>
      <c r="D57" s="75"/>
    </row>
    <row r="58" spans="1:4" ht="13.5" customHeight="1" thickBot="1" x14ac:dyDescent="0.2">
      <c r="A58" s="74"/>
      <c r="B58" s="73"/>
      <c r="C58" s="72"/>
      <c r="D58" s="71"/>
    </row>
    <row r="59" spans="1:4" ht="13.5" customHeight="1" x14ac:dyDescent="0.15"/>
  </sheetData>
  <phoneticPr fontId="1"/>
  <pageMargins left="0.78740157480314998" right="0" top="0.59055118110236204" bottom="0" header="0.196850393700787" footer="0.196850393700787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D62"/>
  <sheetViews>
    <sheetView showGridLines="0" workbookViewId="0">
      <selection activeCell="D12" sqref="D12:D13"/>
    </sheetView>
  </sheetViews>
  <sheetFormatPr defaultRowHeight="13.5" x14ac:dyDescent="0.15"/>
  <cols>
    <col min="1" max="1" width="17.125" customWidth="1"/>
    <col min="2" max="2" width="61.125" customWidth="1"/>
    <col min="3" max="3" width="10.625" customWidth="1"/>
    <col min="4" max="4" width="4.625" customWidth="1"/>
    <col min="5" max="5" width="61.125" customWidth="1"/>
    <col min="6" max="6" width="12.625" customWidth="1"/>
    <col min="7" max="7" width="4.625" customWidth="1"/>
    <col min="8" max="8" width="12.625" customWidth="1"/>
    <col min="9" max="9" width="4.625" customWidth="1"/>
  </cols>
  <sheetData>
    <row r="1" spans="1:4" ht="18" customHeight="1" x14ac:dyDescent="0.15">
      <c r="A1" s="1" t="s">
        <v>179</v>
      </c>
      <c r="B1" s="89"/>
      <c r="C1" s="89"/>
      <c r="D1" s="89"/>
    </row>
    <row r="2" spans="1:4" ht="12" customHeight="1" x14ac:dyDescent="0.15">
      <c r="A2" t="s">
        <v>383</v>
      </c>
    </row>
    <row r="3" spans="1:4" ht="12" customHeight="1" x14ac:dyDescent="0.15">
      <c r="A3" t="s">
        <v>382</v>
      </c>
    </row>
    <row r="4" spans="1:4" ht="12" customHeight="1" x14ac:dyDescent="0.15">
      <c r="A4" t="s">
        <v>387</v>
      </c>
    </row>
    <row r="5" spans="1:4" ht="13.5" customHeight="1" thickBot="1" x14ac:dyDescent="0.2"/>
    <row r="6" spans="1:4" ht="13.5" customHeight="1" thickBot="1" x14ac:dyDescent="0.2">
      <c r="A6" s="88" t="s">
        <v>175</v>
      </c>
      <c r="B6" s="87" t="s">
        <v>174</v>
      </c>
      <c r="C6" s="86" t="s">
        <v>173</v>
      </c>
      <c r="D6" s="86"/>
    </row>
    <row r="7" spans="1:4" ht="13.5" customHeight="1" x14ac:dyDescent="0.15">
      <c r="A7" s="78" t="s">
        <v>356</v>
      </c>
      <c r="B7" s="85" t="s">
        <v>386</v>
      </c>
      <c r="C7" s="76"/>
      <c r="D7" s="75"/>
    </row>
    <row r="8" spans="1:4" ht="13.5" customHeight="1" x14ac:dyDescent="0.15">
      <c r="A8" s="78"/>
      <c r="B8" s="85" t="s">
        <v>385</v>
      </c>
      <c r="C8" s="84"/>
      <c r="D8" s="83"/>
    </row>
    <row r="9" spans="1:4" ht="13.5" customHeight="1" x14ac:dyDescent="0.15">
      <c r="A9" s="78" t="s">
        <v>384</v>
      </c>
      <c r="B9" s="77"/>
      <c r="C9" s="76"/>
      <c r="D9" s="75"/>
    </row>
    <row r="10" spans="1:4" ht="13.5" customHeight="1" x14ac:dyDescent="0.15">
      <c r="A10" s="82" t="s">
        <v>314</v>
      </c>
      <c r="B10" s="81"/>
      <c r="C10" s="80">
        <v>7.1</v>
      </c>
      <c r="D10" s="79" t="s">
        <v>104</v>
      </c>
    </row>
    <row r="11" spans="1:4" ht="13.5" customHeight="1" x14ac:dyDescent="0.15">
      <c r="A11" s="78"/>
      <c r="B11" s="77"/>
      <c r="C11" s="76"/>
      <c r="D11" s="75"/>
    </row>
    <row r="12" spans="1:4" ht="13.5" customHeight="1" x14ac:dyDescent="0.15">
      <c r="A12" s="78"/>
      <c r="B12" s="77"/>
      <c r="C12" s="76"/>
      <c r="D12" s="75"/>
    </row>
    <row r="13" spans="1:4" ht="13.5" customHeight="1" x14ac:dyDescent="0.15">
      <c r="A13" s="78"/>
      <c r="B13" s="77"/>
      <c r="C13" s="76"/>
      <c r="D13" s="75"/>
    </row>
    <row r="14" spans="1:4" ht="13.5" customHeight="1" x14ac:dyDescent="0.15">
      <c r="A14" s="78"/>
      <c r="B14" s="77"/>
      <c r="C14" s="76"/>
      <c r="D14" s="75"/>
    </row>
    <row r="15" spans="1:4" ht="13.5" customHeight="1" x14ac:dyDescent="0.15">
      <c r="A15" s="78"/>
      <c r="B15" s="77"/>
      <c r="C15" s="76"/>
      <c r="D15" s="75"/>
    </row>
    <row r="16" spans="1:4" ht="13.5" customHeight="1" x14ac:dyDescent="0.15">
      <c r="A16" s="78"/>
      <c r="B16" s="77"/>
      <c r="C16" s="76"/>
      <c r="D16" s="75"/>
    </row>
    <row r="17" spans="1:4" ht="13.5" customHeight="1" x14ac:dyDescent="0.15">
      <c r="A17" s="78"/>
      <c r="B17" s="77"/>
      <c r="C17" s="76"/>
      <c r="D17" s="75"/>
    </row>
    <row r="18" spans="1:4" ht="13.5" customHeight="1" x14ac:dyDescent="0.15">
      <c r="A18" s="78"/>
      <c r="B18" s="77"/>
      <c r="C18" s="76"/>
      <c r="D18" s="75"/>
    </row>
    <row r="19" spans="1:4" ht="13.5" customHeight="1" x14ac:dyDescent="0.15">
      <c r="A19" s="78"/>
      <c r="B19" s="77"/>
      <c r="C19" s="76"/>
      <c r="D19" s="75"/>
    </row>
    <row r="20" spans="1:4" ht="13.5" customHeight="1" x14ac:dyDescent="0.15">
      <c r="A20" s="78"/>
      <c r="B20" s="77"/>
      <c r="C20" s="76"/>
      <c r="D20" s="75"/>
    </row>
    <row r="21" spans="1:4" ht="13.5" customHeight="1" x14ac:dyDescent="0.15">
      <c r="A21" s="78"/>
      <c r="B21" s="77"/>
      <c r="C21" s="76"/>
      <c r="D21" s="75"/>
    </row>
    <row r="22" spans="1:4" ht="13.5" customHeight="1" x14ac:dyDescent="0.15">
      <c r="A22" s="78"/>
      <c r="B22" s="77"/>
      <c r="C22" s="76"/>
      <c r="D22" s="75"/>
    </row>
    <row r="23" spans="1:4" ht="13.5" customHeight="1" x14ac:dyDescent="0.15">
      <c r="A23" s="78"/>
      <c r="B23" s="77"/>
      <c r="C23" s="76"/>
      <c r="D23" s="75"/>
    </row>
    <row r="24" spans="1:4" ht="13.5" customHeight="1" x14ac:dyDescent="0.15">
      <c r="A24" s="78"/>
      <c r="B24" s="77"/>
      <c r="C24" s="76"/>
      <c r="D24" s="75"/>
    </row>
    <row r="25" spans="1:4" ht="13.5" customHeight="1" x14ac:dyDescent="0.15">
      <c r="A25" s="78"/>
      <c r="B25" s="77"/>
      <c r="C25" s="76"/>
      <c r="D25" s="75"/>
    </row>
    <row r="26" spans="1:4" ht="13.5" customHeight="1" x14ac:dyDescent="0.15">
      <c r="A26" s="78"/>
      <c r="B26" s="77"/>
      <c r="C26" s="76"/>
      <c r="D26" s="75"/>
    </row>
    <row r="27" spans="1:4" ht="13.5" customHeight="1" x14ac:dyDescent="0.15">
      <c r="A27" s="78"/>
      <c r="B27" s="77"/>
      <c r="C27" s="76"/>
      <c r="D27" s="75"/>
    </row>
    <row r="28" spans="1:4" ht="13.5" customHeight="1" x14ac:dyDescent="0.15">
      <c r="A28" s="78"/>
      <c r="B28" s="77"/>
      <c r="C28" s="76"/>
      <c r="D28" s="75"/>
    </row>
    <row r="29" spans="1:4" ht="13.5" customHeight="1" x14ac:dyDescent="0.15">
      <c r="A29" s="78"/>
      <c r="B29" s="77"/>
      <c r="C29" s="76"/>
      <c r="D29" s="75"/>
    </row>
    <row r="30" spans="1:4" ht="13.5" customHeight="1" x14ac:dyDescent="0.15">
      <c r="A30" s="78"/>
      <c r="B30" s="77"/>
      <c r="C30" s="76"/>
      <c r="D30" s="75"/>
    </row>
    <row r="31" spans="1:4" ht="13.5" customHeight="1" x14ac:dyDescent="0.15">
      <c r="A31" s="78"/>
      <c r="B31" s="77"/>
      <c r="C31" s="76"/>
      <c r="D31" s="75"/>
    </row>
    <row r="32" spans="1:4" ht="13.5" customHeight="1" x14ac:dyDescent="0.15">
      <c r="A32" s="78"/>
      <c r="B32" s="77"/>
      <c r="C32" s="76"/>
      <c r="D32" s="75"/>
    </row>
    <row r="33" spans="1:4" ht="13.5" customHeight="1" x14ac:dyDescent="0.15">
      <c r="A33" s="78"/>
      <c r="B33" s="77"/>
      <c r="C33" s="76"/>
      <c r="D33" s="75"/>
    </row>
    <row r="34" spans="1:4" ht="13.5" customHeight="1" x14ac:dyDescent="0.15">
      <c r="A34" s="78"/>
      <c r="B34" s="77"/>
      <c r="C34" s="76"/>
      <c r="D34" s="75"/>
    </row>
    <row r="35" spans="1:4" ht="13.5" customHeight="1" x14ac:dyDescent="0.15">
      <c r="A35" s="78"/>
      <c r="B35" s="77"/>
      <c r="C35" s="76"/>
      <c r="D35" s="75"/>
    </row>
    <row r="36" spans="1:4" ht="13.5" customHeight="1" x14ac:dyDescent="0.15">
      <c r="A36" s="78"/>
      <c r="B36" s="77"/>
      <c r="C36" s="76"/>
      <c r="D36" s="75"/>
    </row>
    <row r="37" spans="1:4" ht="13.5" customHeight="1" x14ac:dyDescent="0.15">
      <c r="A37" s="78"/>
      <c r="B37" s="77"/>
      <c r="C37" s="76"/>
      <c r="D37" s="75"/>
    </row>
    <row r="38" spans="1:4" ht="13.5" customHeight="1" x14ac:dyDescent="0.15">
      <c r="A38" s="78"/>
      <c r="B38" s="77"/>
      <c r="C38" s="76"/>
      <c r="D38" s="75"/>
    </row>
    <row r="39" spans="1:4" ht="13.5" customHeight="1" x14ac:dyDescent="0.15">
      <c r="A39" s="78"/>
      <c r="B39" s="77"/>
      <c r="C39" s="76"/>
      <c r="D39" s="75"/>
    </row>
    <row r="40" spans="1:4" ht="13.5" customHeight="1" x14ac:dyDescent="0.15">
      <c r="A40" s="78"/>
      <c r="B40" s="77"/>
      <c r="C40" s="76"/>
      <c r="D40" s="75"/>
    </row>
    <row r="41" spans="1:4" ht="13.5" customHeight="1" x14ac:dyDescent="0.15">
      <c r="A41" s="78"/>
      <c r="B41" s="77"/>
      <c r="C41" s="76"/>
      <c r="D41" s="75"/>
    </row>
    <row r="42" spans="1:4" ht="13.5" customHeight="1" x14ac:dyDescent="0.15">
      <c r="A42" s="78"/>
      <c r="B42" s="77"/>
      <c r="C42" s="76"/>
      <c r="D42" s="75"/>
    </row>
    <row r="43" spans="1:4" ht="13.5" customHeight="1" x14ac:dyDescent="0.15">
      <c r="A43" s="78"/>
      <c r="B43" s="77"/>
      <c r="C43" s="76"/>
      <c r="D43" s="75"/>
    </row>
    <row r="44" spans="1:4" ht="13.5" customHeight="1" x14ac:dyDescent="0.15">
      <c r="A44" s="78"/>
      <c r="B44" s="77"/>
      <c r="C44" s="76"/>
      <c r="D44" s="75"/>
    </row>
    <row r="45" spans="1:4" ht="13.5" customHeight="1" x14ac:dyDescent="0.15">
      <c r="A45" s="78"/>
      <c r="B45" s="77"/>
      <c r="C45" s="76"/>
      <c r="D45" s="75"/>
    </row>
    <row r="46" spans="1:4" ht="13.5" customHeight="1" x14ac:dyDescent="0.15">
      <c r="A46" s="78"/>
      <c r="B46" s="77"/>
      <c r="C46" s="76"/>
      <c r="D46" s="75"/>
    </row>
    <row r="47" spans="1:4" ht="13.5" customHeight="1" x14ac:dyDescent="0.15">
      <c r="A47" s="78"/>
      <c r="B47" s="77"/>
      <c r="C47" s="76"/>
      <c r="D47" s="75"/>
    </row>
    <row r="48" spans="1:4" ht="13.5" customHeight="1" x14ac:dyDescent="0.15">
      <c r="A48" s="78"/>
      <c r="B48" s="77"/>
      <c r="C48" s="76"/>
      <c r="D48" s="75"/>
    </row>
    <row r="49" spans="1:4" ht="13.5" customHeight="1" x14ac:dyDescent="0.15">
      <c r="A49" s="78"/>
      <c r="B49" s="77"/>
      <c r="C49" s="76"/>
      <c r="D49" s="75"/>
    </row>
    <row r="50" spans="1:4" ht="13.5" customHeight="1" x14ac:dyDescent="0.15">
      <c r="A50" s="78"/>
      <c r="B50" s="77"/>
      <c r="C50" s="76"/>
      <c r="D50" s="75"/>
    </row>
    <row r="51" spans="1:4" ht="13.5" customHeight="1" x14ac:dyDescent="0.15">
      <c r="A51" s="78"/>
      <c r="B51" s="77"/>
      <c r="C51" s="76"/>
      <c r="D51" s="75"/>
    </row>
    <row r="52" spans="1:4" ht="13.5" customHeight="1" x14ac:dyDescent="0.15">
      <c r="A52" s="78"/>
      <c r="B52" s="77"/>
      <c r="C52" s="76"/>
      <c r="D52" s="75"/>
    </row>
    <row r="53" spans="1:4" ht="13.5" customHeight="1" x14ac:dyDescent="0.15">
      <c r="A53" s="78"/>
      <c r="B53" s="77"/>
      <c r="C53" s="76"/>
      <c r="D53" s="75"/>
    </row>
    <row r="54" spans="1:4" ht="13.5" customHeight="1" x14ac:dyDescent="0.15">
      <c r="A54" s="78"/>
      <c r="B54" s="77"/>
      <c r="C54" s="76"/>
      <c r="D54" s="75"/>
    </row>
    <row r="55" spans="1:4" ht="13.5" customHeight="1" x14ac:dyDescent="0.15">
      <c r="A55" s="78"/>
      <c r="B55" s="77"/>
      <c r="C55" s="76"/>
      <c r="D55" s="75"/>
    </row>
    <row r="56" spans="1:4" ht="13.5" customHeight="1" x14ac:dyDescent="0.15">
      <c r="A56" s="78"/>
      <c r="B56" s="77"/>
      <c r="C56" s="76"/>
      <c r="D56" s="75"/>
    </row>
    <row r="57" spans="1:4" ht="13.5" customHeight="1" x14ac:dyDescent="0.15">
      <c r="A57" s="78"/>
      <c r="B57" s="77"/>
      <c r="C57" s="76"/>
      <c r="D57" s="75"/>
    </row>
    <row r="58" spans="1:4" ht="13.5" customHeight="1" x14ac:dyDescent="0.15">
      <c r="A58" s="78"/>
      <c r="B58" s="77"/>
      <c r="C58" s="76"/>
      <c r="D58" s="75"/>
    </row>
    <row r="59" spans="1:4" ht="13.5" customHeight="1" x14ac:dyDescent="0.15">
      <c r="A59" s="78"/>
      <c r="B59" s="77"/>
      <c r="C59" s="76"/>
      <c r="D59" s="75"/>
    </row>
    <row r="60" spans="1:4" ht="13.5" customHeight="1" x14ac:dyDescent="0.15">
      <c r="A60" s="78"/>
      <c r="B60" s="77"/>
      <c r="C60" s="76"/>
      <c r="D60" s="75"/>
    </row>
    <row r="61" spans="1:4" ht="13.5" customHeight="1" thickBot="1" x14ac:dyDescent="0.2">
      <c r="A61" s="74"/>
      <c r="B61" s="73"/>
      <c r="C61" s="72"/>
      <c r="D61" s="71"/>
    </row>
    <row r="62" spans="1:4" ht="13.5" customHeight="1" x14ac:dyDescent="0.15"/>
  </sheetData>
  <phoneticPr fontId="1"/>
  <pageMargins left="0.78740157480314998" right="0" top="0.59055118110236204" bottom="0" header="0.196850393700787" footer="0.196850393700787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29"/>
  <sheetViews>
    <sheetView showGridLines="0" topLeftCell="A2" workbookViewId="0">
      <selection activeCell="I8" sqref="I8"/>
    </sheetView>
  </sheetViews>
  <sheetFormatPr defaultRowHeight="13.5" x14ac:dyDescent="0.15"/>
  <cols>
    <col min="1" max="1" width="20.625" customWidth="1"/>
    <col min="2" max="2" width="11.625" customWidth="1"/>
    <col min="3" max="5" width="14.625" customWidth="1"/>
    <col min="6" max="6" width="14.875" customWidth="1"/>
  </cols>
  <sheetData>
    <row r="1" spans="1:6" ht="19.5" customHeight="1" x14ac:dyDescent="0.15">
      <c r="A1" s="1" t="s">
        <v>148</v>
      </c>
      <c r="B1" s="1"/>
      <c r="C1" s="1"/>
      <c r="D1" s="1"/>
      <c r="E1" s="1"/>
      <c r="F1" s="1"/>
    </row>
    <row r="5" spans="1:6" ht="13.7" customHeight="1" x14ac:dyDescent="0.15">
      <c r="A5" t="s">
        <v>147</v>
      </c>
    </row>
    <row r="7" spans="1:6" ht="18" customHeight="1" x14ac:dyDescent="0.15">
      <c r="A7" s="62"/>
      <c r="B7" s="61"/>
      <c r="C7" s="60" t="s">
        <v>116</v>
      </c>
      <c r="D7" s="59"/>
      <c r="E7" s="59"/>
      <c r="F7" s="58"/>
    </row>
    <row r="8" spans="1:6" ht="18" customHeight="1" thickBot="1" x14ac:dyDescent="0.2">
      <c r="A8" s="57" t="s">
        <v>146</v>
      </c>
      <c r="B8" s="56" t="s">
        <v>145</v>
      </c>
      <c r="C8" s="56" t="s">
        <v>144</v>
      </c>
      <c r="D8" s="56" t="s">
        <v>143</v>
      </c>
      <c r="E8" s="56" t="s">
        <v>142</v>
      </c>
      <c r="F8" s="55" t="s">
        <v>127</v>
      </c>
    </row>
    <row r="9" spans="1:6" ht="12.95" customHeight="1" x14ac:dyDescent="0.15">
      <c r="A9" s="144" t="s">
        <v>141</v>
      </c>
      <c r="B9" s="53"/>
      <c r="C9" s="41"/>
      <c r="D9" s="54"/>
      <c r="E9" s="53"/>
      <c r="F9" s="146"/>
    </row>
    <row r="10" spans="1:6" ht="12.95" customHeight="1" x14ac:dyDescent="0.15">
      <c r="A10" s="145"/>
      <c r="B10" s="51" t="s">
        <v>138</v>
      </c>
      <c r="C10" s="48">
        <v>0.2</v>
      </c>
      <c r="D10" s="52" t="s">
        <v>138</v>
      </c>
      <c r="E10" s="51" t="s">
        <v>138</v>
      </c>
      <c r="F10" s="147"/>
    </row>
    <row r="11" spans="1:6" ht="12.95" customHeight="1" x14ac:dyDescent="0.15">
      <c r="A11" s="144" t="s">
        <v>140</v>
      </c>
      <c r="B11" s="41"/>
      <c r="C11" s="41"/>
      <c r="D11" s="50"/>
      <c r="E11" s="41"/>
      <c r="F11" s="146"/>
    </row>
    <row r="12" spans="1:6" ht="12.95" customHeight="1" x14ac:dyDescent="0.15">
      <c r="A12" s="145"/>
      <c r="B12" s="48">
        <v>14.1</v>
      </c>
      <c r="C12" s="48">
        <v>0.2</v>
      </c>
      <c r="D12" s="49">
        <f>ROUND((C10+C12)/2,2)</f>
        <v>0.2</v>
      </c>
      <c r="E12" s="48">
        <f>ROUND(B12*D12,1)</f>
        <v>2.8</v>
      </c>
      <c r="F12" s="147"/>
    </row>
    <row r="13" spans="1:6" ht="12.95" customHeight="1" x14ac:dyDescent="0.15">
      <c r="A13" s="144" t="s">
        <v>140</v>
      </c>
      <c r="B13" s="41"/>
      <c r="C13" s="41"/>
      <c r="D13" s="54"/>
      <c r="E13" s="53"/>
      <c r="F13" s="146"/>
    </row>
    <row r="14" spans="1:6" ht="12.95" customHeight="1" x14ac:dyDescent="0.15">
      <c r="A14" s="145"/>
      <c r="B14" s="48">
        <v>0</v>
      </c>
      <c r="C14" s="48">
        <v>1.7</v>
      </c>
      <c r="D14" s="52" t="s">
        <v>138</v>
      </c>
      <c r="E14" s="51" t="s">
        <v>138</v>
      </c>
      <c r="F14" s="147"/>
    </row>
    <row r="15" spans="1:6" ht="12.95" customHeight="1" x14ac:dyDescent="0.15">
      <c r="A15" s="144" t="s">
        <v>139</v>
      </c>
      <c r="B15" s="41"/>
      <c r="C15" s="41"/>
      <c r="D15" s="50"/>
      <c r="E15" s="41"/>
      <c r="F15" s="146"/>
    </row>
    <row r="16" spans="1:6" ht="12.95" customHeight="1" x14ac:dyDescent="0.15">
      <c r="A16" s="145"/>
      <c r="B16" s="48">
        <v>15</v>
      </c>
      <c r="C16" s="48">
        <v>1.7</v>
      </c>
      <c r="D16" s="49">
        <f>ROUND((C14+C16)/2,2)</f>
        <v>1.7</v>
      </c>
      <c r="E16" s="48">
        <f>ROUND(B16*D16,1)</f>
        <v>25.5</v>
      </c>
      <c r="F16" s="147"/>
    </row>
    <row r="17" spans="1:6" ht="12.95" customHeight="1" x14ac:dyDescent="0.15">
      <c r="A17" s="144" t="s">
        <v>139</v>
      </c>
      <c r="B17" s="41"/>
      <c r="C17" s="41"/>
      <c r="D17" s="54"/>
      <c r="E17" s="53"/>
      <c r="F17" s="146"/>
    </row>
    <row r="18" spans="1:6" ht="12.95" customHeight="1" x14ac:dyDescent="0.15">
      <c r="A18" s="145"/>
      <c r="B18" s="48">
        <v>0</v>
      </c>
      <c r="C18" s="48">
        <v>1.4</v>
      </c>
      <c r="D18" s="52" t="s">
        <v>138</v>
      </c>
      <c r="E18" s="51" t="s">
        <v>138</v>
      </c>
      <c r="F18" s="147"/>
    </row>
    <row r="19" spans="1:6" ht="12.95" customHeight="1" x14ac:dyDescent="0.15">
      <c r="A19" s="144" t="s">
        <v>137</v>
      </c>
      <c r="B19" s="41"/>
      <c r="C19" s="41"/>
      <c r="D19" s="50"/>
      <c r="E19" s="41"/>
      <c r="F19" s="146"/>
    </row>
    <row r="20" spans="1:6" ht="12.95" customHeight="1" x14ac:dyDescent="0.15">
      <c r="A20" s="145"/>
      <c r="B20" s="48">
        <v>20</v>
      </c>
      <c r="C20" s="48">
        <v>1.8</v>
      </c>
      <c r="D20" s="49">
        <f>ROUND((C18+C20)/2,2)</f>
        <v>1.6</v>
      </c>
      <c r="E20" s="48">
        <f>ROUND(B20*D20,1)</f>
        <v>32</v>
      </c>
      <c r="F20" s="147"/>
    </row>
    <row r="21" spans="1:6" ht="12.95" customHeight="1" x14ac:dyDescent="0.15">
      <c r="A21" s="144" t="s">
        <v>136</v>
      </c>
      <c r="B21" s="41"/>
      <c r="C21" s="41"/>
      <c r="D21" s="50"/>
      <c r="E21" s="41"/>
      <c r="F21" s="146"/>
    </row>
    <row r="22" spans="1:6" ht="12.95" customHeight="1" x14ac:dyDescent="0.15">
      <c r="A22" s="145"/>
      <c r="B22" s="48">
        <v>20</v>
      </c>
      <c r="C22" s="48">
        <v>1.4</v>
      </c>
      <c r="D22" s="49">
        <f>ROUND((C20+C22)/2,2)</f>
        <v>1.6</v>
      </c>
      <c r="E22" s="48">
        <f>ROUND(B22*D22,1)</f>
        <v>32</v>
      </c>
      <c r="F22" s="147"/>
    </row>
    <row r="23" spans="1:6" ht="12.95" customHeight="1" x14ac:dyDescent="0.15">
      <c r="A23" s="144" t="s">
        <v>135</v>
      </c>
      <c r="B23" s="41"/>
      <c r="C23" s="41"/>
      <c r="D23" s="50"/>
      <c r="E23" s="41"/>
      <c r="F23" s="146"/>
    </row>
    <row r="24" spans="1:6" ht="12.95" customHeight="1" thickBot="1" x14ac:dyDescent="0.2">
      <c r="A24" s="145"/>
      <c r="B24" s="48">
        <v>20</v>
      </c>
      <c r="C24" s="48">
        <v>1.5</v>
      </c>
      <c r="D24" s="49">
        <f>ROUND((C22+C24)/2,2)</f>
        <v>1.45</v>
      </c>
      <c r="E24" s="48">
        <f>ROUND(B24*D24,1)</f>
        <v>29</v>
      </c>
      <c r="F24" s="147"/>
    </row>
    <row r="25" spans="1:6" ht="14.1" customHeight="1" x14ac:dyDescent="0.15">
      <c r="A25" s="47"/>
      <c r="B25" s="45"/>
      <c r="C25" s="46"/>
      <c r="D25" s="46"/>
      <c r="E25" s="45"/>
      <c r="F25" s="44"/>
    </row>
    <row r="26" spans="1:6" ht="14.1" customHeight="1" thickBot="1" x14ac:dyDescent="0.2">
      <c r="A26" s="39" t="s">
        <v>134</v>
      </c>
      <c r="B26" s="37">
        <f>ROUND(B10+B12+B14+B16+B18+B20+B22+B24,1)</f>
        <v>89.1</v>
      </c>
      <c r="C26" s="38"/>
      <c r="D26" s="38"/>
      <c r="E26" s="37">
        <f>ROUND(E10+E12+E14+E16+E18+E20+E22+E24,1)</f>
        <v>121.3</v>
      </c>
      <c r="F26" s="36"/>
    </row>
    <row r="27" spans="1:6" ht="14.1" customHeight="1" x14ac:dyDescent="0.15">
      <c r="A27" s="43"/>
      <c r="B27" s="41"/>
      <c r="C27" s="42"/>
      <c r="D27" s="42"/>
      <c r="E27" s="41"/>
      <c r="F27" s="40"/>
    </row>
    <row r="28" spans="1:6" ht="14.1" customHeight="1" thickBot="1" x14ac:dyDescent="0.2">
      <c r="A28" s="39" t="s">
        <v>133</v>
      </c>
      <c r="B28" s="37">
        <f>ROUND(B26,1)</f>
        <v>89.1</v>
      </c>
      <c r="C28" s="38"/>
      <c r="D28" s="38"/>
      <c r="E28" s="37">
        <f>ROUND(E26,1)</f>
        <v>121.3</v>
      </c>
      <c r="F28" s="36"/>
    </row>
    <row r="29" spans="1:6" ht="3.95" customHeight="1" x14ac:dyDescent="0.15"/>
  </sheetData>
  <mergeCells count="16">
    <mergeCell ref="A9:A10"/>
    <mergeCell ref="F9:F10"/>
    <mergeCell ref="A11:A12"/>
    <mergeCell ref="F11:F12"/>
    <mergeCell ref="A13:A14"/>
    <mergeCell ref="F13:F14"/>
    <mergeCell ref="A21:A22"/>
    <mergeCell ref="F21:F22"/>
    <mergeCell ref="A23:A24"/>
    <mergeCell ref="F23:F24"/>
    <mergeCell ref="A15:A16"/>
    <mergeCell ref="F15:F16"/>
    <mergeCell ref="A17:A18"/>
    <mergeCell ref="F17:F18"/>
    <mergeCell ref="A19:A20"/>
    <mergeCell ref="F19:F20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31"/>
  <sheetViews>
    <sheetView showGridLines="0" workbookViewId="0">
      <selection activeCell="I8" sqref="I8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9" width="11.375" customWidth="1"/>
    <col min="10" max="10" width="10.625" customWidth="1"/>
    <col min="11" max="11" width="15.625" customWidth="1"/>
  </cols>
  <sheetData>
    <row r="1" spans="1:11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 x14ac:dyDescent="0.15">
      <c r="A2" t="s">
        <v>149</v>
      </c>
    </row>
    <row r="3" spans="1:11" ht="13.5" customHeight="1" x14ac:dyDescent="0.15">
      <c r="A3" t="s">
        <v>130</v>
      </c>
    </row>
    <row r="4" spans="1:11" ht="3.95" customHeight="1" thickBot="1" x14ac:dyDescent="0.2"/>
    <row r="5" spans="1:11" ht="10.5" customHeight="1" x14ac:dyDescent="0.15">
      <c r="A5" s="35"/>
      <c r="B5" s="34"/>
      <c r="C5" s="34"/>
      <c r="D5" s="34"/>
      <c r="E5" s="34"/>
      <c r="F5" s="34"/>
      <c r="G5" s="34"/>
      <c r="H5" s="34"/>
      <c r="I5" s="34"/>
      <c r="J5" s="34"/>
      <c r="K5" s="33"/>
    </row>
    <row r="6" spans="1:11" ht="10.5" customHeight="1" x14ac:dyDescent="0.15">
      <c r="A6" s="29"/>
      <c r="B6" s="27"/>
      <c r="C6" s="27"/>
      <c r="D6" s="28" t="s">
        <v>114</v>
      </c>
      <c r="E6" s="27"/>
      <c r="F6" s="27"/>
      <c r="G6" s="27"/>
      <c r="H6" s="27"/>
      <c r="I6" s="27"/>
      <c r="J6" s="27"/>
      <c r="K6" s="26"/>
    </row>
    <row r="7" spans="1:11" ht="10.5" customHeight="1" x14ac:dyDescent="0.15">
      <c r="A7" s="29"/>
      <c r="B7" s="27"/>
      <c r="C7" s="27"/>
      <c r="D7" s="32"/>
      <c r="E7" s="27"/>
      <c r="F7" s="27"/>
      <c r="G7" s="27"/>
      <c r="H7" s="27"/>
      <c r="I7" s="27"/>
      <c r="J7" s="27"/>
      <c r="K7" s="26"/>
    </row>
    <row r="8" spans="1:11" ht="10.5" customHeight="1" x14ac:dyDescent="0.15">
      <c r="A8" s="31" t="s">
        <v>123</v>
      </c>
      <c r="B8" s="28" t="s">
        <v>129</v>
      </c>
      <c r="C8" s="28" t="s">
        <v>121</v>
      </c>
      <c r="D8" s="27"/>
      <c r="E8" s="27"/>
      <c r="F8" s="27"/>
      <c r="G8" s="27"/>
      <c r="H8" s="27"/>
      <c r="I8" s="27"/>
      <c r="J8" s="28" t="s">
        <v>128</v>
      </c>
      <c r="K8" s="30" t="s">
        <v>127</v>
      </c>
    </row>
    <row r="9" spans="1:11" ht="10.5" customHeight="1" x14ac:dyDescent="0.15">
      <c r="A9" s="29"/>
      <c r="B9" s="27"/>
      <c r="C9" s="27"/>
      <c r="D9" s="28" t="s">
        <v>109</v>
      </c>
      <c r="E9" s="27"/>
      <c r="F9" s="27"/>
      <c r="G9" s="27"/>
      <c r="H9" s="27"/>
      <c r="I9" s="27"/>
      <c r="J9" s="27"/>
      <c r="K9" s="26"/>
    </row>
    <row r="10" spans="1:11" ht="10.5" customHeight="1" thickBot="1" x14ac:dyDescent="0.2">
      <c r="A10" s="25"/>
      <c r="B10" s="24"/>
      <c r="C10" s="24"/>
      <c r="D10" s="24"/>
      <c r="E10" s="24"/>
      <c r="F10" s="24"/>
      <c r="G10" s="24"/>
      <c r="H10" s="24"/>
      <c r="I10" s="24"/>
      <c r="J10" s="24"/>
      <c r="K10" s="23"/>
    </row>
    <row r="11" spans="1:11" ht="21.95" customHeight="1" x14ac:dyDescent="0.15">
      <c r="A11" s="131" t="s">
        <v>114</v>
      </c>
      <c r="B11" s="133" t="s">
        <v>109</v>
      </c>
      <c r="C11" s="135" t="s">
        <v>99</v>
      </c>
      <c r="D11" s="6"/>
      <c r="E11" s="22"/>
      <c r="F11" s="22"/>
      <c r="G11" s="22"/>
      <c r="H11" s="22"/>
      <c r="I11" s="22"/>
      <c r="J11" s="6"/>
      <c r="K11" s="137"/>
    </row>
    <row r="12" spans="1:11" ht="21.95" customHeight="1" x14ac:dyDescent="0.15">
      <c r="A12" s="132"/>
      <c r="B12" s="134"/>
      <c r="C12" s="136"/>
      <c r="D12" s="5">
        <v>60.5</v>
      </c>
      <c r="E12" s="20"/>
      <c r="F12" s="20"/>
      <c r="G12" s="20"/>
      <c r="H12" s="20"/>
      <c r="I12" s="20"/>
      <c r="J12" s="5">
        <f>D12+E12+F12+G12+H12+I12</f>
        <v>60.5</v>
      </c>
      <c r="K12" s="138"/>
    </row>
    <row r="13" spans="1:11" ht="21.95" customHeight="1" x14ac:dyDescent="0.15">
      <c r="A13" s="131"/>
      <c r="B13" s="133"/>
      <c r="C13" s="139"/>
      <c r="D13" s="4"/>
      <c r="E13" s="21"/>
      <c r="F13" s="21"/>
      <c r="G13" s="21"/>
      <c r="H13" s="21"/>
      <c r="I13" s="21"/>
      <c r="J13" s="4"/>
      <c r="K13" s="137"/>
    </row>
    <row r="14" spans="1:11" ht="21.95" customHeight="1" x14ac:dyDescent="0.15">
      <c r="A14" s="132"/>
      <c r="B14" s="134"/>
      <c r="C14" s="136"/>
      <c r="D14" s="5"/>
      <c r="E14" s="20"/>
      <c r="F14" s="20"/>
      <c r="G14" s="20"/>
      <c r="H14" s="20"/>
      <c r="I14" s="20"/>
      <c r="J14" s="5"/>
      <c r="K14" s="138"/>
    </row>
    <row r="15" spans="1:11" ht="21.95" customHeight="1" x14ac:dyDescent="0.15">
      <c r="A15" s="131"/>
      <c r="B15" s="133"/>
      <c r="C15" s="139"/>
      <c r="D15" s="4"/>
      <c r="E15" s="21"/>
      <c r="F15" s="21"/>
      <c r="G15" s="21"/>
      <c r="H15" s="21"/>
      <c r="I15" s="21"/>
      <c r="J15" s="4"/>
      <c r="K15" s="137"/>
    </row>
    <row r="16" spans="1:11" ht="21.95" customHeight="1" x14ac:dyDescent="0.15">
      <c r="A16" s="132"/>
      <c r="B16" s="134"/>
      <c r="C16" s="136"/>
      <c r="D16" s="5"/>
      <c r="E16" s="20"/>
      <c r="F16" s="20"/>
      <c r="G16" s="20"/>
      <c r="H16" s="20"/>
      <c r="I16" s="20"/>
      <c r="J16" s="5"/>
      <c r="K16" s="138"/>
    </row>
    <row r="17" spans="1:11" ht="21.95" customHeight="1" x14ac:dyDescent="0.15">
      <c r="A17" s="131"/>
      <c r="B17" s="133"/>
      <c r="C17" s="139"/>
      <c r="D17" s="4"/>
      <c r="E17" s="21"/>
      <c r="F17" s="21"/>
      <c r="G17" s="21"/>
      <c r="H17" s="21"/>
      <c r="I17" s="21"/>
      <c r="J17" s="4"/>
      <c r="K17" s="137"/>
    </row>
    <row r="18" spans="1:11" ht="21.95" customHeight="1" x14ac:dyDescent="0.15">
      <c r="A18" s="132"/>
      <c r="B18" s="134"/>
      <c r="C18" s="136"/>
      <c r="D18" s="5"/>
      <c r="E18" s="20"/>
      <c r="F18" s="20"/>
      <c r="G18" s="20"/>
      <c r="H18" s="20"/>
      <c r="I18" s="20"/>
      <c r="J18" s="5"/>
      <c r="K18" s="138"/>
    </row>
    <row r="19" spans="1:11" ht="21.95" customHeight="1" x14ac:dyDescent="0.15">
      <c r="A19" s="131"/>
      <c r="B19" s="133"/>
      <c r="C19" s="139"/>
      <c r="D19" s="4"/>
      <c r="E19" s="21"/>
      <c r="F19" s="21"/>
      <c r="G19" s="21"/>
      <c r="H19" s="21"/>
      <c r="I19" s="21"/>
      <c r="J19" s="4"/>
      <c r="K19" s="137"/>
    </row>
    <row r="20" spans="1:11" ht="21.95" customHeight="1" x14ac:dyDescent="0.15">
      <c r="A20" s="132"/>
      <c r="B20" s="134"/>
      <c r="C20" s="136"/>
      <c r="D20" s="5"/>
      <c r="E20" s="20"/>
      <c r="F20" s="20"/>
      <c r="G20" s="20"/>
      <c r="H20" s="20"/>
      <c r="I20" s="20"/>
      <c r="J20" s="5"/>
      <c r="K20" s="138"/>
    </row>
    <row r="21" spans="1:11" ht="21.95" customHeight="1" x14ac:dyDescent="0.15">
      <c r="A21" s="131"/>
      <c r="B21" s="133"/>
      <c r="C21" s="139"/>
      <c r="D21" s="4"/>
      <c r="E21" s="21"/>
      <c r="F21" s="21"/>
      <c r="G21" s="21"/>
      <c r="H21" s="21"/>
      <c r="I21" s="21"/>
      <c r="J21" s="4"/>
      <c r="K21" s="137"/>
    </row>
    <row r="22" spans="1:11" ht="21.95" customHeight="1" x14ac:dyDescent="0.15">
      <c r="A22" s="132"/>
      <c r="B22" s="134"/>
      <c r="C22" s="136"/>
      <c r="D22" s="5"/>
      <c r="E22" s="20"/>
      <c r="F22" s="20"/>
      <c r="G22" s="20"/>
      <c r="H22" s="20"/>
      <c r="I22" s="20"/>
      <c r="J22" s="5"/>
      <c r="K22" s="138"/>
    </row>
    <row r="23" spans="1:11" ht="21.95" customHeight="1" x14ac:dyDescent="0.15">
      <c r="A23" s="131"/>
      <c r="B23" s="133"/>
      <c r="C23" s="139"/>
      <c r="D23" s="4"/>
      <c r="E23" s="21"/>
      <c r="F23" s="21"/>
      <c r="G23" s="21"/>
      <c r="H23" s="21"/>
      <c r="I23" s="21"/>
      <c r="J23" s="4"/>
      <c r="K23" s="137"/>
    </row>
    <row r="24" spans="1:11" ht="21.95" customHeight="1" x14ac:dyDescent="0.15">
      <c r="A24" s="132"/>
      <c r="B24" s="134"/>
      <c r="C24" s="136"/>
      <c r="D24" s="5"/>
      <c r="E24" s="20"/>
      <c r="F24" s="20"/>
      <c r="G24" s="20"/>
      <c r="H24" s="20"/>
      <c r="I24" s="20"/>
      <c r="J24" s="5"/>
      <c r="K24" s="138"/>
    </row>
    <row r="25" spans="1:11" ht="21.95" customHeight="1" x14ac:dyDescent="0.15">
      <c r="A25" s="131"/>
      <c r="B25" s="133"/>
      <c r="C25" s="139"/>
      <c r="D25" s="4"/>
      <c r="E25" s="21"/>
      <c r="F25" s="21"/>
      <c r="G25" s="21"/>
      <c r="H25" s="21"/>
      <c r="I25" s="21"/>
      <c r="J25" s="4"/>
      <c r="K25" s="137"/>
    </row>
    <row r="26" spans="1:11" ht="21.95" customHeight="1" x14ac:dyDescent="0.15">
      <c r="A26" s="132"/>
      <c r="B26" s="134"/>
      <c r="C26" s="136"/>
      <c r="D26" s="5"/>
      <c r="E26" s="20"/>
      <c r="F26" s="20"/>
      <c r="G26" s="20"/>
      <c r="H26" s="20"/>
      <c r="I26" s="20"/>
      <c r="J26" s="5"/>
      <c r="K26" s="138"/>
    </row>
    <row r="27" spans="1:11" ht="21.95" customHeight="1" x14ac:dyDescent="0.15">
      <c r="A27" s="131"/>
      <c r="B27" s="133"/>
      <c r="C27" s="139"/>
      <c r="D27" s="4"/>
      <c r="E27" s="21"/>
      <c r="F27" s="21"/>
      <c r="G27" s="21"/>
      <c r="H27" s="21"/>
      <c r="I27" s="21"/>
      <c r="J27" s="4"/>
      <c r="K27" s="137"/>
    </row>
    <row r="28" spans="1:11" ht="21.95" customHeight="1" x14ac:dyDescent="0.15">
      <c r="A28" s="132"/>
      <c r="B28" s="134"/>
      <c r="C28" s="136"/>
      <c r="D28" s="5"/>
      <c r="E28" s="20"/>
      <c r="F28" s="20"/>
      <c r="G28" s="20"/>
      <c r="H28" s="20"/>
      <c r="I28" s="20"/>
      <c r="J28" s="5"/>
      <c r="K28" s="138"/>
    </row>
    <row r="29" spans="1:11" ht="21.95" customHeight="1" x14ac:dyDescent="0.15">
      <c r="A29" s="131"/>
      <c r="B29" s="133"/>
      <c r="C29" s="139"/>
      <c r="D29" s="4"/>
      <c r="E29" s="21"/>
      <c r="F29" s="21"/>
      <c r="G29" s="21"/>
      <c r="H29" s="21"/>
      <c r="I29" s="21"/>
      <c r="J29" s="4"/>
      <c r="K29" s="137"/>
    </row>
    <row r="30" spans="1:11" ht="21.95" customHeight="1" thickBot="1" x14ac:dyDescent="0.2">
      <c r="A30" s="132"/>
      <c r="B30" s="134"/>
      <c r="C30" s="136"/>
      <c r="D30" s="5"/>
      <c r="E30" s="20"/>
      <c r="F30" s="20"/>
      <c r="G30" s="20"/>
      <c r="H30" s="20"/>
      <c r="I30" s="20"/>
      <c r="J30" s="5"/>
      <c r="K30" s="138"/>
    </row>
    <row r="31" spans="1:11" ht="3.95" customHeigh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</sheetData>
  <mergeCells count="40">
    <mergeCell ref="A11:A12"/>
    <mergeCell ref="B11:B12"/>
    <mergeCell ref="C11:C12"/>
    <mergeCell ref="K11:K12"/>
    <mergeCell ref="A13:A14"/>
    <mergeCell ref="B13:B14"/>
    <mergeCell ref="C13:C14"/>
    <mergeCell ref="K13:K14"/>
    <mergeCell ref="A15:A16"/>
    <mergeCell ref="B15:B16"/>
    <mergeCell ref="C15:C16"/>
    <mergeCell ref="K15:K16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5:A26"/>
    <mergeCell ref="B25:B26"/>
    <mergeCell ref="C25:C26"/>
    <mergeCell ref="K25:K26"/>
    <mergeCell ref="A27:A28"/>
    <mergeCell ref="B27:B28"/>
    <mergeCell ref="C27:C28"/>
    <mergeCell ref="K27:K28"/>
    <mergeCell ref="A29:A30"/>
    <mergeCell ref="B29:B30"/>
    <mergeCell ref="C29:C30"/>
    <mergeCell ref="K29:K30"/>
  </mergeCells>
  <phoneticPr fontId="1"/>
  <pageMargins left="0.98425196850393704" right="0" top="0.78740157480314998" bottom="0" header="0.196850393700787" footer="0.196850393700787"/>
  <pageSetup paperSize="9" pageOrder="overThenDown" orientation="landscape" r:id="rId1"/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29"/>
  <sheetViews>
    <sheetView showGridLines="0" topLeftCell="A10" workbookViewId="0">
      <selection activeCell="I8" sqref="I8"/>
    </sheetView>
  </sheetViews>
  <sheetFormatPr defaultRowHeight="13.5" x14ac:dyDescent="0.15"/>
  <cols>
    <col min="1" max="1" width="20.625" customWidth="1"/>
    <col min="2" max="2" width="11.625" customWidth="1"/>
    <col min="3" max="5" width="14.625" customWidth="1"/>
    <col min="6" max="6" width="14.875" customWidth="1"/>
  </cols>
  <sheetData>
    <row r="1" spans="1:6" ht="19.5" customHeight="1" x14ac:dyDescent="0.15">
      <c r="A1" s="1" t="s">
        <v>148</v>
      </c>
      <c r="B1" s="1"/>
      <c r="C1" s="1"/>
      <c r="D1" s="1"/>
      <c r="E1" s="1"/>
      <c r="F1" s="1"/>
    </row>
    <row r="5" spans="1:6" ht="13.7" customHeight="1" x14ac:dyDescent="0.15">
      <c r="A5" t="s">
        <v>150</v>
      </c>
    </row>
    <row r="7" spans="1:6" ht="18" customHeight="1" x14ac:dyDescent="0.15">
      <c r="A7" s="62"/>
      <c r="B7" s="61"/>
      <c r="C7" s="60" t="s">
        <v>114</v>
      </c>
      <c r="D7" s="59"/>
      <c r="E7" s="59"/>
      <c r="F7" s="58"/>
    </row>
    <row r="8" spans="1:6" ht="18" customHeight="1" thickBot="1" x14ac:dyDescent="0.2">
      <c r="A8" s="57" t="s">
        <v>146</v>
      </c>
      <c r="B8" s="56" t="s">
        <v>145</v>
      </c>
      <c r="C8" s="56" t="s">
        <v>144</v>
      </c>
      <c r="D8" s="56" t="s">
        <v>143</v>
      </c>
      <c r="E8" s="56" t="s">
        <v>142</v>
      </c>
      <c r="F8" s="55" t="s">
        <v>127</v>
      </c>
    </row>
    <row r="9" spans="1:6" ht="12.95" customHeight="1" x14ac:dyDescent="0.15">
      <c r="A9" s="144" t="s">
        <v>141</v>
      </c>
      <c r="B9" s="53"/>
      <c r="C9" s="41"/>
      <c r="D9" s="54"/>
      <c r="E9" s="53"/>
      <c r="F9" s="146"/>
    </row>
    <row r="10" spans="1:6" ht="12.95" customHeight="1" x14ac:dyDescent="0.15">
      <c r="A10" s="145"/>
      <c r="B10" s="51" t="s">
        <v>138</v>
      </c>
      <c r="C10" s="48">
        <v>0</v>
      </c>
      <c r="D10" s="52" t="s">
        <v>138</v>
      </c>
      <c r="E10" s="51" t="s">
        <v>138</v>
      </c>
      <c r="F10" s="147"/>
    </row>
    <row r="11" spans="1:6" ht="12.95" customHeight="1" x14ac:dyDescent="0.15">
      <c r="A11" s="144" t="s">
        <v>140</v>
      </c>
      <c r="B11" s="41"/>
      <c r="C11" s="41"/>
      <c r="D11" s="50"/>
      <c r="E11" s="41"/>
      <c r="F11" s="146"/>
    </row>
    <row r="12" spans="1:6" ht="12.95" customHeight="1" x14ac:dyDescent="0.15">
      <c r="A12" s="145"/>
      <c r="B12" s="48">
        <v>14.1</v>
      </c>
      <c r="C12" s="48">
        <v>0</v>
      </c>
      <c r="D12" s="49">
        <f>ROUND((C10+C12)/2,2)</f>
        <v>0</v>
      </c>
      <c r="E12" s="48">
        <f>ROUND(B12*D12,1)</f>
        <v>0</v>
      </c>
      <c r="F12" s="147"/>
    </row>
    <row r="13" spans="1:6" ht="12.95" customHeight="1" x14ac:dyDescent="0.15">
      <c r="A13" s="144" t="s">
        <v>140</v>
      </c>
      <c r="B13" s="41"/>
      <c r="C13" s="41"/>
      <c r="D13" s="54"/>
      <c r="E13" s="53"/>
      <c r="F13" s="146"/>
    </row>
    <row r="14" spans="1:6" ht="12.95" customHeight="1" x14ac:dyDescent="0.15">
      <c r="A14" s="145"/>
      <c r="B14" s="48">
        <v>0</v>
      </c>
      <c r="C14" s="48">
        <v>0.1</v>
      </c>
      <c r="D14" s="52" t="s">
        <v>138</v>
      </c>
      <c r="E14" s="51" t="s">
        <v>138</v>
      </c>
      <c r="F14" s="147"/>
    </row>
    <row r="15" spans="1:6" ht="12.95" customHeight="1" x14ac:dyDescent="0.15">
      <c r="A15" s="144" t="s">
        <v>139</v>
      </c>
      <c r="B15" s="41"/>
      <c r="C15" s="41"/>
      <c r="D15" s="50"/>
      <c r="E15" s="41"/>
      <c r="F15" s="146"/>
    </row>
    <row r="16" spans="1:6" ht="12.95" customHeight="1" x14ac:dyDescent="0.15">
      <c r="A16" s="145"/>
      <c r="B16" s="48">
        <v>15</v>
      </c>
      <c r="C16" s="48">
        <v>0.1</v>
      </c>
      <c r="D16" s="49">
        <f>ROUND((C14+C16)/2,2)</f>
        <v>0.1</v>
      </c>
      <c r="E16" s="48">
        <f>ROUND(B16*D16,1)</f>
        <v>1.5</v>
      </c>
      <c r="F16" s="147"/>
    </row>
    <row r="17" spans="1:6" ht="12.95" customHeight="1" x14ac:dyDescent="0.15">
      <c r="A17" s="144" t="s">
        <v>139</v>
      </c>
      <c r="B17" s="41"/>
      <c r="C17" s="41"/>
      <c r="D17" s="54"/>
      <c r="E17" s="53"/>
      <c r="F17" s="146"/>
    </row>
    <row r="18" spans="1:6" ht="12.95" customHeight="1" x14ac:dyDescent="0.15">
      <c r="A18" s="145"/>
      <c r="B18" s="48">
        <v>0</v>
      </c>
      <c r="C18" s="48">
        <v>0.4</v>
      </c>
      <c r="D18" s="52" t="s">
        <v>138</v>
      </c>
      <c r="E18" s="51" t="s">
        <v>138</v>
      </c>
      <c r="F18" s="147"/>
    </row>
    <row r="19" spans="1:6" ht="12.95" customHeight="1" x14ac:dyDescent="0.15">
      <c r="A19" s="144" t="s">
        <v>137</v>
      </c>
      <c r="B19" s="41"/>
      <c r="C19" s="41"/>
      <c r="D19" s="50"/>
      <c r="E19" s="41"/>
      <c r="F19" s="146"/>
    </row>
    <row r="20" spans="1:6" ht="12.95" customHeight="1" x14ac:dyDescent="0.15">
      <c r="A20" s="145"/>
      <c r="B20" s="48">
        <v>20</v>
      </c>
      <c r="C20" s="48">
        <v>0.5</v>
      </c>
      <c r="D20" s="49">
        <f>ROUND((C18+C20)/2,2)</f>
        <v>0.45</v>
      </c>
      <c r="E20" s="48">
        <f>ROUND(B20*D20,1)</f>
        <v>9</v>
      </c>
      <c r="F20" s="147"/>
    </row>
    <row r="21" spans="1:6" ht="12.95" customHeight="1" x14ac:dyDescent="0.15">
      <c r="A21" s="144" t="s">
        <v>136</v>
      </c>
      <c r="B21" s="41"/>
      <c r="C21" s="41"/>
      <c r="D21" s="50"/>
      <c r="E21" s="41"/>
      <c r="F21" s="146"/>
    </row>
    <row r="22" spans="1:6" ht="12.95" customHeight="1" x14ac:dyDescent="0.15">
      <c r="A22" s="145"/>
      <c r="B22" s="48">
        <v>20</v>
      </c>
      <c r="C22" s="48">
        <v>1.2</v>
      </c>
      <c r="D22" s="49">
        <f>ROUND((C20+C22)/2,2)</f>
        <v>0.85</v>
      </c>
      <c r="E22" s="48">
        <f>ROUND(B22*D22,1)</f>
        <v>17</v>
      </c>
      <c r="F22" s="147"/>
    </row>
    <row r="23" spans="1:6" ht="12.95" customHeight="1" x14ac:dyDescent="0.15">
      <c r="A23" s="144" t="s">
        <v>135</v>
      </c>
      <c r="B23" s="41"/>
      <c r="C23" s="41"/>
      <c r="D23" s="50"/>
      <c r="E23" s="41"/>
      <c r="F23" s="146"/>
    </row>
    <row r="24" spans="1:6" ht="12.95" customHeight="1" thickBot="1" x14ac:dyDescent="0.2">
      <c r="A24" s="145"/>
      <c r="B24" s="48">
        <v>20</v>
      </c>
      <c r="C24" s="48">
        <v>2.1</v>
      </c>
      <c r="D24" s="49">
        <f>ROUND((C22+C24)/2,2)</f>
        <v>1.65</v>
      </c>
      <c r="E24" s="48">
        <f>ROUND(B24*D24,1)</f>
        <v>33</v>
      </c>
      <c r="F24" s="147"/>
    </row>
    <row r="25" spans="1:6" ht="14.1" customHeight="1" x14ac:dyDescent="0.15">
      <c r="A25" s="47"/>
      <c r="B25" s="45"/>
      <c r="C25" s="46"/>
      <c r="D25" s="46"/>
      <c r="E25" s="45"/>
      <c r="F25" s="44"/>
    </row>
    <row r="26" spans="1:6" ht="14.1" customHeight="1" thickBot="1" x14ac:dyDescent="0.2">
      <c r="A26" s="39" t="s">
        <v>134</v>
      </c>
      <c r="B26" s="37">
        <f>ROUND(B10+B12+B14+B16+B18+B20+B22+B24,1)</f>
        <v>89.1</v>
      </c>
      <c r="C26" s="38"/>
      <c r="D26" s="38"/>
      <c r="E26" s="37">
        <f>ROUND(E10+E12+E14+E16+E18+E20+E22+E24,1)</f>
        <v>60.5</v>
      </c>
      <c r="F26" s="36"/>
    </row>
    <row r="27" spans="1:6" ht="14.1" customHeight="1" x14ac:dyDescent="0.15">
      <c r="A27" s="43"/>
      <c r="B27" s="41"/>
      <c r="C27" s="42"/>
      <c r="D27" s="42"/>
      <c r="E27" s="41"/>
      <c r="F27" s="40"/>
    </row>
    <row r="28" spans="1:6" ht="14.1" customHeight="1" thickBot="1" x14ac:dyDescent="0.2">
      <c r="A28" s="39" t="s">
        <v>133</v>
      </c>
      <c r="B28" s="37">
        <f>ROUND(B26,1)</f>
        <v>89.1</v>
      </c>
      <c r="C28" s="38"/>
      <c r="D28" s="38"/>
      <c r="E28" s="37">
        <f>ROUND(E26,1)</f>
        <v>60.5</v>
      </c>
      <c r="F28" s="36"/>
    </row>
    <row r="29" spans="1:6" ht="3.95" customHeight="1" x14ac:dyDescent="0.15"/>
  </sheetData>
  <mergeCells count="16">
    <mergeCell ref="A9:A10"/>
    <mergeCell ref="F9:F10"/>
    <mergeCell ref="A11:A12"/>
    <mergeCell ref="F11:F12"/>
    <mergeCell ref="A13:A14"/>
    <mergeCell ref="F13:F14"/>
    <mergeCell ref="A21:A22"/>
    <mergeCell ref="F21:F22"/>
    <mergeCell ref="A23:A24"/>
    <mergeCell ref="F23:F24"/>
    <mergeCell ref="A15:A16"/>
    <mergeCell ref="F15:F16"/>
    <mergeCell ref="A17:A18"/>
    <mergeCell ref="F17:F18"/>
    <mergeCell ref="A19:A20"/>
    <mergeCell ref="F19:F20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2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31"/>
  <sheetViews>
    <sheetView showGridLines="0" workbookViewId="0">
      <selection activeCell="I8" sqref="I8"/>
    </sheetView>
  </sheetViews>
  <sheetFormatPr defaultRowHeight="13.5" x14ac:dyDescent="0.15"/>
  <cols>
    <col min="1" max="1" width="12.625" customWidth="1"/>
    <col min="2" max="2" width="18.625" customWidth="1"/>
    <col min="3" max="3" width="6.625" customWidth="1"/>
    <col min="4" max="9" width="11.375" customWidth="1"/>
    <col min="10" max="10" width="10.625" customWidth="1"/>
    <col min="11" max="11" width="15.625" customWidth="1"/>
  </cols>
  <sheetData>
    <row r="1" spans="1:11" ht="18" customHeight="1" x14ac:dyDescent="0.15">
      <c r="A1" s="1" t="s">
        <v>132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 x14ac:dyDescent="0.15">
      <c r="A2" t="s">
        <v>156</v>
      </c>
    </row>
    <row r="3" spans="1:11" ht="13.5" customHeight="1" x14ac:dyDescent="0.15">
      <c r="A3" t="s">
        <v>130</v>
      </c>
    </row>
    <row r="4" spans="1:11" ht="3.95" customHeight="1" thickBot="1" x14ac:dyDescent="0.2"/>
    <row r="5" spans="1:11" ht="10.5" customHeight="1" x14ac:dyDescent="0.15">
      <c r="A5" s="35"/>
      <c r="B5" s="34"/>
      <c r="C5" s="34"/>
      <c r="D5" s="148" t="s">
        <v>155</v>
      </c>
      <c r="E5" s="149"/>
      <c r="F5" s="149"/>
      <c r="G5" s="149"/>
      <c r="H5" s="34"/>
      <c r="I5" s="34"/>
      <c r="J5" s="34"/>
      <c r="K5" s="33"/>
    </row>
    <row r="6" spans="1:11" ht="10.5" customHeight="1" x14ac:dyDescent="0.15">
      <c r="A6" s="29"/>
      <c r="B6" s="27"/>
      <c r="C6" s="27"/>
      <c r="D6" s="150" t="s">
        <v>112</v>
      </c>
      <c r="E6" s="151"/>
      <c r="F6" s="151"/>
      <c r="G6" s="151"/>
      <c r="H6" s="27"/>
      <c r="I6" s="27"/>
      <c r="J6" s="27"/>
      <c r="K6" s="26"/>
    </row>
    <row r="7" spans="1:11" ht="10.5" customHeight="1" x14ac:dyDescent="0.15">
      <c r="A7" s="29"/>
      <c r="B7" s="27"/>
      <c r="C7" s="27"/>
      <c r="D7" s="152" t="s">
        <v>155</v>
      </c>
      <c r="E7" s="153"/>
      <c r="F7" s="153"/>
      <c r="G7" s="153"/>
      <c r="H7" s="27"/>
      <c r="I7" s="27"/>
      <c r="J7" s="27"/>
      <c r="K7" s="26"/>
    </row>
    <row r="8" spans="1:11" ht="10.5" customHeight="1" x14ac:dyDescent="0.15">
      <c r="A8" s="31" t="s">
        <v>123</v>
      </c>
      <c r="B8" s="28" t="s">
        <v>129</v>
      </c>
      <c r="C8" s="28" t="s">
        <v>121</v>
      </c>
      <c r="D8" s="27"/>
      <c r="E8" s="27"/>
      <c r="F8" s="27"/>
      <c r="G8" s="27"/>
      <c r="H8" s="27"/>
      <c r="I8" s="27"/>
      <c r="J8" s="28" t="s">
        <v>128</v>
      </c>
      <c r="K8" s="30" t="s">
        <v>127</v>
      </c>
    </row>
    <row r="9" spans="1:11" ht="10.5" customHeight="1" x14ac:dyDescent="0.15">
      <c r="A9" s="29"/>
      <c r="B9" s="27"/>
      <c r="C9" s="27"/>
      <c r="D9" s="28" t="s">
        <v>154</v>
      </c>
      <c r="E9" s="28" t="s">
        <v>153</v>
      </c>
      <c r="F9" s="28" t="s">
        <v>108</v>
      </c>
      <c r="G9" s="28" t="s">
        <v>152</v>
      </c>
      <c r="H9" s="27"/>
      <c r="I9" s="27"/>
      <c r="J9" s="27"/>
      <c r="K9" s="26"/>
    </row>
    <row r="10" spans="1:11" ht="10.5" customHeight="1" thickBot="1" x14ac:dyDescent="0.2">
      <c r="A10" s="25"/>
      <c r="B10" s="24"/>
      <c r="C10" s="24"/>
      <c r="D10" s="24"/>
      <c r="E10" s="24"/>
      <c r="F10" s="24"/>
      <c r="G10" s="24"/>
      <c r="H10" s="24"/>
      <c r="I10" s="24"/>
      <c r="J10" s="24"/>
      <c r="K10" s="23"/>
    </row>
    <row r="11" spans="1:11" ht="21.95" customHeight="1" x14ac:dyDescent="0.15">
      <c r="A11" s="131" t="s">
        <v>111</v>
      </c>
      <c r="B11" s="133" t="s">
        <v>110</v>
      </c>
      <c r="C11" s="135" t="s">
        <v>99</v>
      </c>
      <c r="D11" s="6"/>
      <c r="E11" s="6"/>
      <c r="F11" s="6"/>
      <c r="G11" s="6"/>
      <c r="H11" s="22"/>
      <c r="I11" s="22"/>
      <c r="J11" s="6"/>
      <c r="K11" s="137"/>
    </row>
    <row r="12" spans="1:11" ht="21.95" customHeight="1" x14ac:dyDescent="0.15">
      <c r="A12" s="132"/>
      <c r="B12" s="134"/>
      <c r="C12" s="136"/>
      <c r="D12" s="5">
        <v>49.1</v>
      </c>
      <c r="E12" s="5"/>
      <c r="F12" s="5"/>
      <c r="G12" s="5"/>
      <c r="H12" s="20"/>
      <c r="I12" s="20"/>
      <c r="J12" s="5">
        <f>D12+E12+F12+G12+H12+I12</f>
        <v>49.1</v>
      </c>
      <c r="K12" s="138"/>
    </row>
    <row r="13" spans="1:11" ht="21.95" customHeight="1" x14ac:dyDescent="0.15">
      <c r="A13" s="131" t="s">
        <v>151</v>
      </c>
      <c r="B13" s="133" t="s">
        <v>109</v>
      </c>
      <c r="C13" s="135" t="s">
        <v>99</v>
      </c>
      <c r="D13" s="22"/>
      <c r="E13" s="6"/>
      <c r="F13" s="6"/>
      <c r="G13" s="6"/>
      <c r="H13" s="22"/>
      <c r="I13" s="22"/>
      <c r="J13" s="6"/>
      <c r="K13" s="137"/>
    </row>
    <row r="14" spans="1:11" ht="21.95" customHeight="1" x14ac:dyDescent="0.15">
      <c r="A14" s="132"/>
      <c r="B14" s="134"/>
      <c r="C14" s="136"/>
      <c r="D14" s="20"/>
      <c r="E14" s="5">
        <v>0</v>
      </c>
      <c r="F14" s="5"/>
      <c r="G14" s="5"/>
      <c r="H14" s="20"/>
      <c r="I14" s="20"/>
      <c r="J14" s="5">
        <f>D14+E14+F14+G14+H14+I14</f>
        <v>0</v>
      </c>
      <c r="K14" s="138"/>
    </row>
    <row r="15" spans="1:11" ht="21.95" customHeight="1" x14ac:dyDescent="0.15">
      <c r="A15" s="131" t="s">
        <v>108</v>
      </c>
      <c r="B15" s="133" t="s">
        <v>109</v>
      </c>
      <c r="C15" s="135" t="s">
        <v>99</v>
      </c>
      <c r="D15" s="22"/>
      <c r="E15" s="22"/>
      <c r="F15" s="6"/>
      <c r="G15" s="6"/>
      <c r="H15" s="22"/>
      <c r="I15" s="22"/>
      <c r="J15" s="6"/>
      <c r="K15" s="137"/>
    </row>
    <row r="16" spans="1:11" ht="21.95" customHeight="1" x14ac:dyDescent="0.15">
      <c r="A16" s="132"/>
      <c r="B16" s="134"/>
      <c r="C16" s="136"/>
      <c r="D16" s="20"/>
      <c r="E16" s="20"/>
      <c r="F16" s="5">
        <v>15.8</v>
      </c>
      <c r="G16" s="5"/>
      <c r="H16" s="20"/>
      <c r="I16" s="20"/>
      <c r="J16" s="5">
        <f>D16+E16+F16+G16+H16+I16</f>
        <v>15.8</v>
      </c>
      <c r="K16" s="138"/>
    </row>
    <row r="17" spans="1:11" ht="21.95" customHeight="1" x14ac:dyDescent="0.15">
      <c r="A17" s="131" t="s">
        <v>108</v>
      </c>
      <c r="B17" s="133" t="s">
        <v>107</v>
      </c>
      <c r="C17" s="135" t="s">
        <v>99</v>
      </c>
      <c r="D17" s="22"/>
      <c r="E17" s="22"/>
      <c r="F17" s="6"/>
      <c r="G17" s="6"/>
      <c r="H17" s="22"/>
      <c r="I17" s="22"/>
      <c r="J17" s="6"/>
      <c r="K17" s="137"/>
    </row>
    <row r="18" spans="1:11" ht="21.95" customHeight="1" x14ac:dyDescent="0.15">
      <c r="A18" s="132"/>
      <c r="B18" s="134"/>
      <c r="C18" s="136"/>
      <c r="D18" s="20"/>
      <c r="E18" s="20"/>
      <c r="F18" s="5">
        <v>15.3</v>
      </c>
      <c r="G18" s="5"/>
      <c r="H18" s="20"/>
      <c r="I18" s="20"/>
      <c r="J18" s="5">
        <f>D18+E18+F18+G18+H18+I18</f>
        <v>15.3</v>
      </c>
      <c r="K18" s="138"/>
    </row>
    <row r="19" spans="1:11" ht="21.95" customHeight="1" x14ac:dyDescent="0.15">
      <c r="A19" s="131"/>
      <c r="B19" s="133"/>
      <c r="C19" s="135"/>
      <c r="D19" s="22"/>
      <c r="E19" s="22"/>
      <c r="F19" s="22"/>
      <c r="G19" s="6"/>
      <c r="H19" s="22"/>
      <c r="I19" s="22"/>
      <c r="J19" s="6"/>
      <c r="K19" s="137"/>
    </row>
    <row r="20" spans="1:11" ht="21.95" customHeight="1" x14ac:dyDescent="0.15">
      <c r="A20" s="132"/>
      <c r="B20" s="134"/>
      <c r="C20" s="136"/>
      <c r="D20" s="20"/>
      <c r="E20" s="20"/>
      <c r="F20" s="20"/>
      <c r="G20" s="5"/>
      <c r="H20" s="20"/>
      <c r="I20" s="20"/>
      <c r="J20" s="5"/>
      <c r="K20" s="138"/>
    </row>
    <row r="21" spans="1:11" ht="21.95" customHeight="1" x14ac:dyDescent="0.15">
      <c r="A21" s="131"/>
      <c r="B21" s="133"/>
      <c r="C21" s="139"/>
      <c r="D21" s="21"/>
      <c r="E21" s="21"/>
      <c r="F21" s="21"/>
      <c r="G21" s="4"/>
      <c r="H21" s="21"/>
      <c r="I21" s="21"/>
      <c r="J21" s="4"/>
      <c r="K21" s="137"/>
    </row>
    <row r="22" spans="1:11" ht="21.95" customHeight="1" x14ac:dyDescent="0.15">
      <c r="A22" s="132"/>
      <c r="B22" s="134"/>
      <c r="C22" s="136"/>
      <c r="D22" s="20"/>
      <c r="E22" s="20"/>
      <c r="F22" s="20"/>
      <c r="G22" s="5"/>
      <c r="H22" s="20"/>
      <c r="I22" s="20"/>
      <c r="J22" s="5"/>
      <c r="K22" s="138"/>
    </row>
    <row r="23" spans="1:11" ht="21.95" customHeight="1" x14ac:dyDescent="0.15">
      <c r="A23" s="131"/>
      <c r="B23" s="133"/>
      <c r="C23" s="139"/>
      <c r="D23" s="21"/>
      <c r="E23" s="21"/>
      <c r="F23" s="21"/>
      <c r="G23" s="4"/>
      <c r="H23" s="21"/>
      <c r="I23" s="21"/>
      <c r="J23" s="4"/>
      <c r="K23" s="137"/>
    </row>
    <row r="24" spans="1:11" ht="21.95" customHeight="1" x14ac:dyDescent="0.15">
      <c r="A24" s="132"/>
      <c r="B24" s="134"/>
      <c r="C24" s="136"/>
      <c r="D24" s="20"/>
      <c r="E24" s="20"/>
      <c r="F24" s="20"/>
      <c r="G24" s="5"/>
      <c r="H24" s="20"/>
      <c r="I24" s="20"/>
      <c r="J24" s="5"/>
      <c r="K24" s="138"/>
    </row>
    <row r="25" spans="1:11" ht="21.95" customHeight="1" x14ac:dyDescent="0.15">
      <c r="A25" s="131"/>
      <c r="B25" s="133"/>
      <c r="C25" s="139"/>
      <c r="D25" s="21"/>
      <c r="E25" s="21"/>
      <c r="F25" s="21"/>
      <c r="G25" s="4"/>
      <c r="H25" s="21"/>
      <c r="I25" s="21"/>
      <c r="J25" s="4"/>
      <c r="K25" s="137"/>
    </row>
    <row r="26" spans="1:11" ht="21.95" customHeight="1" x14ac:dyDescent="0.15">
      <c r="A26" s="132"/>
      <c r="B26" s="134"/>
      <c r="C26" s="136"/>
      <c r="D26" s="20"/>
      <c r="E26" s="20"/>
      <c r="F26" s="20"/>
      <c r="G26" s="5"/>
      <c r="H26" s="20"/>
      <c r="I26" s="20"/>
      <c r="J26" s="5"/>
      <c r="K26" s="138"/>
    </row>
    <row r="27" spans="1:11" ht="21.95" customHeight="1" x14ac:dyDescent="0.15">
      <c r="A27" s="131"/>
      <c r="B27" s="133"/>
      <c r="C27" s="139"/>
      <c r="D27" s="21"/>
      <c r="E27" s="21"/>
      <c r="F27" s="21"/>
      <c r="G27" s="4"/>
      <c r="H27" s="21"/>
      <c r="I27" s="21"/>
      <c r="J27" s="4"/>
      <c r="K27" s="137"/>
    </row>
    <row r="28" spans="1:11" ht="21.95" customHeight="1" x14ac:dyDescent="0.15">
      <c r="A28" s="132"/>
      <c r="B28" s="134"/>
      <c r="C28" s="136"/>
      <c r="D28" s="20"/>
      <c r="E28" s="20"/>
      <c r="F28" s="20"/>
      <c r="G28" s="5"/>
      <c r="H28" s="20"/>
      <c r="I28" s="20"/>
      <c r="J28" s="5"/>
      <c r="K28" s="138"/>
    </row>
    <row r="29" spans="1:11" ht="21.95" customHeight="1" x14ac:dyDescent="0.15">
      <c r="A29" s="131"/>
      <c r="B29" s="133"/>
      <c r="C29" s="139"/>
      <c r="D29" s="21"/>
      <c r="E29" s="21"/>
      <c r="F29" s="21"/>
      <c r="G29" s="4"/>
      <c r="H29" s="21"/>
      <c r="I29" s="21"/>
      <c r="J29" s="4"/>
      <c r="K29" s="137"/>
    </row>
    <row r="30" spans="1:11" ht="21.95" customHeight="1" thickBot="1" x14ac:dyDescent="0.2">
      <c r="A30" s="132"/>
      <c r="B30" s="134"/>
      <c r="C30" s="136"/>
      <c r="D30" s="20"/>
      <c r="E30" s="20"/>
      <c r="F30" s="20"/>
      <c r="G30" s="5"/>
      <c r="H30" s="20"/>
      <c r="I30" s="20"/>
      <c r="J30" s="5"/>
      <c r="K30" s="138"/>
    </row>
    <row r="31" spans="1:11" ht="3.95" customHeigh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</sheetData>
  <mergeCells count="43">
    <mergeCell ref="A15:A16"/>
    <mergeCell ref="B15:B16"/>
    <mergeCell ref="C15:C16"/>
    <mergeCell ref="K15:K16"/>
    <mergeCell ref="D5:G5"/>
    <mergeCell ref="D6:G6"/>
    <mergeCell ref="D7:G7"/>
    <mergeCell ref="A11:A12"/>
    <mergeCell ref="B11:B12"/>
    <mergeCell ref="C11:C12"/>
    <mergeCell ref="K11:K12"/>
    <mergeCell ref="A13:A14"/>
    <mergeCell ref="B13:B14"/>
    <mergeCell ref="C13:C14"/>
    <mergeCell ref="K13:K14"/>
    <mergeCell ref="A17:A18"/>
    <mergeCell ref="B17:B18"/>
    <mergeCell ref="C17:C18"/>
    <mergeCell ref="K17:K18"/>
    <mergeCell ref="A19:A20"/>
    <mergeCell ref="B19:B20"/>
    <mergeCell ref="C19:C20"/>
    <mergeCell ref="K19:K20"/>
    <mergeCell ref="A21:A22"/>
    <mergeCell ref="B21:B22"/>
    <mergeCell ref="C21:C22"/>
    <mergeCell ref="K21:K22"/>
    <mergeCell ref="A23:A24"/>
    <mergeCell ref="B23:B24"/>
    <mergeCell ref="C23:C24"/>
    <mergeCell ref="K23:K24"/>
    <mergeCell ref="A29:A30"/>
    <mergeCell ref="B29:B30"/>
    <mergeCell ref="C29:C30"/>
    <mergeCell ref="K29:K30"/>
    <mergeCell ref="A25:A26"/>
    <mergeCell ref="B25:B26"/>
    <mergeCell ref="C25:C26"/>
    <mergeCell ref="K25:K26"/>
    <mergeCell ref="A27:A28"/>
    <mergeCell ref="B27:B28"/>
    <mergeCell ref="C27:C28"/>
    <mergeCell ref="K27:K28"/>
  </mergeCells>
  <phoneticPr fontId="1"/>
  <pageMargins left="0.98425196850393704" right="0" top="0.78740157480314998" bottom="0" header="0.196850393700787" footer="0.196850393700787"/>
  <pageSetup paperSize="9" pageOrder="overThenDown" orientation="landscape" r:id="rId1"/>
  <rowBreaks count="1" manualBreakCount="1">
    <brk id="3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29"/>
  <sheetViews>
    <sheetView showGridLines="0" workbookViewId="0">
      <selection activeCell="I8" sqref="I8"/>
    </sheetView>
  </sheetViews>
  <sheetFormatPr defaultRowHeight="13.5" x14ac:dyDescent="0.15"/>
  <cols>
    <col min="1" max="1" width="20.625" customWidth="1"/>
    <col min="2" max="2" width="11.625" customWidth="1"/>
    <col min="3" max="5" width="14.625" customWidth="1"/>
    <col min="6" max="6" width="14.875" customWidth="1"/>
  </cols>
  <sheetData>
    <row r="1" spans="1:6" ht="19.5" customHeight="1" x14ac:dyDescent="0.15">
      <c r="A1" s="1" t="s">
        <v>148</v>
      </c>
      <c r="B1" s="1"/>
      <c r="C1" s="1"/>
      <c r="D1" s="1"/>
      <c r="E1" s="1"/>
      <c r="F1" s="1"/>
    </row>
    <row r="5" spans="1:6" ht="13.7" customHeight="1" x14ac:dyDescent="0.15">
      <c r="A5" t="s">
        <v>158</v>
      </c>
    </row>
    <row r="7" spans="1:6" ht="18" customHeight="1" x14ac:dyDescent="0.15">
      <c r="A7" s="62"/>
      <c r="B7" s="61"/>
      <c r="C7" s="60" t="s">
        <v>157</v>
      </c>
      <c r="D7" s="59"/>
      <c r="E7" s="59"/>
      <c r="F7" s="58"/>
    </row>
    <row r="8" spans="1:6" ht="18" customHeight="1" thickBot="1" x14ac:dyDescent="0.2">
      <c r="A8" s="57" t="s">
        <v>146</v>
      </c>
      <c r="B8" s="56" t="s">
        <v>145</v>
      </c>
      <c r="C8" s="56" t="s">
        <v>144</v>
      </c>
      <c r="D8" s="56" t="s">
        <v>143</v>
      </c>
      <c r="E8" s="56" t="s">
        <v>142</v>
      </c>
      <c r="F8" s="55" t="s">
        <v>127</v>
      </c>
    </row>
    <row r="9" spans="1:6" ht="12.95" customHeight="1" x14ac:dyDescent="0.15">
      <c r="A9" s="144" t="s">
        <v>141</v>
      </c>
      <c r="B9" s="53"/>
      <c r="C9" s="41"/>
      <c r="D9" s="54"/>
      <c r="E9" s="53"/>
      <c r="F9" s="146"/>
    </row>
    <row r="10" spans="1:6" ht="12.95" customHeight="1" x14ac:dyDescent="0.15">
      <c r="A10" s="145"/>
      <c r="B10" s="51" t="s">
        <v>138</v>
      </c>
      <c r="C10" s="48">
        <v>0.5</v>
      </c>
      <c r="D10" s="52" t="s">
        <v>138</v>
      </c>
      <c r="E10" s="51" t="s">
        <v>138</v>
      </c>
      <c r="F10" s="147"/>
    </row>
    <row r="11" spans="1:6" ht="12.95" customHeight="1" x14ac:dyDescent="0.15">
      <c r="A11" s="144" t="s">
        <v>140</v>
      </c>
      <c r="B11" s="41"/>
      <c r="C11" s="41"/>
      <c r="D11" s="50"/>
      <c r="E11" s="41"/>
      <c r="F11" s="146"/>
    </row>
    <row r="12" spans="1:6" ht="12.95" customHeight="1" x14ac:dyDescent="0.15">
      <c r="A12" s="145"/>
      <c r="B12" s="48">
        <v>14.1</v>
      </c>
      <c r="C12" s="48">
        <v>0.5</v>
      </c>
      <c r="D12" s="49">
        <f>ROUND((C10+C12)/2,2)</f>
        <v>0.5</v>
      </c>
      <c r="E12" s="48">
        <f>ROUND(B12*D12,1)</f>
        <v>7.1</v>
      </c>
      <c r="F12" s="147"/>
    </row>
    <row r="13" spans="1:6" ht="12.95" customHeight="1" x14ac:dyDescent="0.15">
      <c r="A13" s="144" t="s">
        <v>140</v>
      </c>
      <c r="B13" s="41"/>
      <c r="C13" s="41"/>
      <c r="D13" s="54"/>
      <c r="E13" s="53"/>
      <c r="F13" s="146"/>
    </row>
    <row r="14" spans="1:6" ht="12.95" customHeight="1" x14ac:dyDescent="0.15">
      <c r="A14" s="145"/>
      <c r="B14" s="48">
        <v>0</v>
      </c>
      <c r="C14" s="48">
        <v>0.4</v>
      </c>
      <c r="D14" s="52" t="s">
        <v>138</v>
      </c>
      <c r="E14" s="51" t="s">
        <v>138</v>
      </c>
      <c r="F14" s="147"/>
    </row>
    <row r="15" spans="1:6" ht="12.95" customHeight="1" x14ac:dyDescent="0.15">
      <c r="A15" s="144" t="s">
        <v>139</v>
      </c>
      <c r="B15" s="41"/>
      <c r="C15" s="41"/>
      <c r="D15" s="50"/>
      <c r="E15" s="41"/>
      <c r="F15" s="146"/>
    </row>
    <row r="16" spans="1:6" ht="12.95" customHeight="1" x14ac:dyDescent="0.15">
      <c r="A16" s="145"/>
      <c r="B16" s="48">
        <v>15</v>
      </c>
      <c r="C16" s="48">
        <v>0.4</v>
      </c>
      <c r="D16" s="49">
        <f>ROUND((C14+C16)/2,2)</f>
        <v>0.4</v>
      </c>
      <c r="E16" s="48">
        <f>ROUND(B16*D16,1)</f>
        <v>6</v>
      </c>
      <c r="F16" s="147"/>
    </row>
    <row r="17" spans="1:6" ht="12.95" customHeight="1" x14ac:dyDescent="0.15">
      <c r="A17" s="144" t="s">
        <v>139</v>
      </c>
      <c r="B17" s="41"/>
      <c r="C17" s="41"/>
      <c r="D17" s="54"/>
      <c r="E17" s="53"/>
      <c r="F17" s="146"/>
    </row>
    <row r="18" spans="1:6" ht="12.95" customHeight="1" x14ac:dyDescent="0.15">
      <c r="A18" s="145"/>
      <c r="B18" s="48">
        <v>0</v>
      </c>
      <c r="C18" s="48">
        <v>0.7</v>
      </c>
      <c r="D18" s="52" t="s">
        <v>138</v>
      </c>
      <c r="E18" s="51" t="s">
        <v>138</v>
      </c>
      <c r="F18" s="147"/>
    </row>
    <row r="19" spans="1:6" ht="12.95" customHeight="1" x14ac:dyDescent="0.15">
      <c r="A19" s="144" t="s">
        <v>137</v>
      </c>
      <c r="B19" s="41"/>
      <c r="C19" s="41"/>
      <c r="D19" s="50"/>
      <c r="E19" s="41"/>
      <c r="F19" s="146"/>
    </row>
    <row r="20" spans="1:6" ht="12.95" customHeight="1" x14ac:dyDescent="0.15">
      <c r="A20" s="145"/>
      <c r="B20" s="48">
        <v>20</v>
      </c>
      <c r="C20" s="48">
        <v>0.7</v>
      </c>
      <c r="D20" s="49">
        <f>ROUND((C18+C20)/2,2)</f>
        <v>0.7</v>
      </c>
      <c r="E20" s="48">
        <f>ROUND(B20*D20,1)</f>
        <v>14</v>
      </c>
      <c r="F20" s="147"/>
    </row>
    <row r="21" spans="1:6" ht="12.95" customHeight="1" x14ac:dyDescent="0.15">
      <c r="A21" s="144" t="s">
        <v>136</v>
      </c>
      <c r="B21" s="41"/>
      <c r="C21" s="41"/>
      <c r="D21" s="50"/>
      <c r="E21" s="41"/>
      <c r="F21" s="146"/>
    </row>
    <row r="22" spans="1:6" ht="12.95" customHeight="1" x14ac:dyDescent="0.15">
      <c r="A22" s="145"/>
      <c r="B22" s="48">
        <v>20</v>
      </c>
      <c r="C22" s="48">
        <v>0.5</v>
      </c>
      <c r="D22" s="49">
        <f>ROUND((C20+C22)/2,2)</f>
        <v>0.6</v>
      </c>
      <c r="E22" s="48">
        <f>ROUND(B22*D22,1)</f>
        <v>12</v>
      </c>
      <c r="F22" s="147"/>
    </row>
    <row r="23" spans="1:6" ht="12.95" customHeight="1" x14ac:dyDescent="0.15">
      <c r="A23" s="144" t="s">
        <v>135</v>
      </c>
      <c r="B23" s="41"/>
      <c r="C23" s="41"/>
      <c r="D23" s="50"/>
      <c r="E23" s="41"/>
      <c r="F23" s="146"/>
    </row>
    <row r="24" spans="1:6" ht="12.95" customHeight="1" thickBot="1" x14ac:dyDescent="0.2">
      <c r="A24" s="145"/>
      <c r="B24" s="48">
        <v>20</v>
      </c>
      <c r="C24" s="48">
        <v>0.5</v>
      </c>
      <c r="D24" s="49">
        <f>ROUND((C22+C24)/2,2)</f>
        <v>0.5</v>
      </c>
      <c r="E24" s="48">
        <f>ROUND(B24*D24,1)</f>
        <v>10</v>
      </c>
      <c r="F24" s="147"/>
    </row>
    <row r="25" spans="1:6" ht="14.1" customHeight="1" x14ac:dyDescent="0.15">
      <c r="A25" s="47"/>
      <c r="B25" s="45"/>
      <c r="C25" s="46"/>
      <c r="D25" s="46"/>
      <c r="E25" s="45"/>
      <c r="F25" s="44"/>
    </row>
    <row r="26" spans="1:6" ht="14.1" customHeight="1" thickBot="1" x14ac:dyDescent="0.2">
      <c r="A26" s="39" t="s">
        <v>134</v>
      </c>
      <c r="B26" s="37">
        <f>ROUND(B10+B12+B14+B16+B18+B20+B22+B24,1)</f>
        <v>89.1</v>
      </c>
      <c r="C26" s="38"/>
      <c r="D26" s="38"/>
      <c r="E26" s="37">
        <f>ROUND(E10+E12+E14+E16+E18+E20+E22+E24,1)</f>
        <v>49.1</v>
      </c>
      <c r="F26" s="36"/>
    </row>
    <row r="27" spans="1:6" ht="14.1" customHeight="1" x14ac:dyDescent="0.15">
      <c r="A27" s="43"/>
      <c r="B27" s="41"/>
      <c r="C27" s="42"/>
      <c r="D27" s="42"/>
      <c r="E27" s="41"/>
      <c r="F27" s="40"/>
    </row>
    <row r="28" spans="1:6" ht="14.1" customHeight="1" thickBot="1" x14ac:dyDescent="0.2">
      <c r="A28" s="39" t="s">
        <v>133</v>
      </c>
      <c r="B28" s="37">
        <f>ROUND(B26,1)</f>
        <v>89.1</v>
      </c>
      <c r="C28" s="38"/>
      <c r="D28" s="38"/>
      <c r="E28" s="37">
        <f>ROUND(E26,1)</f>
        <v>49.1</v>
      </c>
      <c r="F28" s="36"/>
    </row>
    <row r="29" spans="1:6" ht="3.95" customHeight="1" x14ac:dyDescent="0.15"/>
  </sheetData>
  <mergeCells count="16">
    <mergeCell ref="A9:A10"/>
    <mergeCell ref="F9:F10"/>
    <mergeCell ref="A11:A12"/>
    <mergeCell ref="F11:F12"/>
    <mergeCell ref="A13:A14"/>
    <mergeCell ref="F13:F14"/>
    <mergeCell ref="A21:A22"/>
    <mergeCell ref="F21:F22"/>
    <mergeCell ref="A23:A24"/>
    <mergeCell ref="F23:F24"/>
    <mergeCell ref="A15:A16"/>
    <mergeCell ref="F15:F16"/>
    <mergeCell ref="A17:A18"/>
    <mergeCell ref="F17:F18"/>
    <mergeCell ref="A19:A20"/>
    <mergeCell ref="F19:F20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2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29"/>
  <sheetViews>
    <sheetView showGridLines="0" workbookViewId="0">
      <selection activeCell="I8" sqref="I8"/>
    </sheetView>
  </sheetViews>
  <sheetFormatPr defaultRowHeight="13.5" x14ac:dyDescent="0.15"/>
  <cols>
    <col min="1" max="1" width="14.625" customWidth="1"/>
    <col min="2" max="2" width="7.875" customWidth="1"/>
    <col min="3" max="4" width="8.875" customWidth="1"/>
    <col min="5" max="5" width="9.875" customWidth="1"/>
    <col min="6" max="7" width="8.875" customWidth="1"/>
    <col min="8" max="8" width="9.875" customWidth="1"/>
    <col min="9" max="9" width="13.25" customWidth="1"/>
  </cols>
  <sheetData>
    <row r="1" spans="1:9" ht="19.5" customHeight="1" x14ac:dyDescent="0.15">
      <c r="A1" s="1" t="s">
        <v>148</v>
      </c>
      <c r="B1" s="1"/>
      <c r="C1" s="1"/>
      <c r="D1" s="1"/>
      <c r="E1" s="1"/>
      <c r="F1" s="1"/>
      <c r="G1" s="1"/>
      <c r="H1" s="1"/>
      <c r="I1" s="1"/>
    </row>
    <row r="5" spans="1:9" ht="13.7" customHeight="1" x14ac:dyDescent="0.15">
      <c r="A5" t="s">
        <v>158</v>
      </c>
    </row>
    <row r="7" spans="1:9" ht="18" customHeight="1" x14ac:dyDescent="0.15">
      <c r="A7" s="70"/>
      <c r="B7" s="69"/>
      <c r="C7" s="68" t="s">
        <v>160</v>
      </c>
      <c r="D7" s="67"/>
      <c r="E7" s="67"/>
      <c r="F7" s="68" t="s">
        <v>159</v>
      </c>
      <c r="G7" s="67"/>
      <c r="H7" s="67"/>
      <c r="I7" s="66"/>
    </row>
    <row r="8" spans="1:9" ht="18" customHeight="1" thickBot="1" x14ac:dyDescent="0.2">
      <c r="A8" s="65" t="s">
        <v>146</v>
      </c>
      <c r="B8" s="64" t="s">
        <v>145</v>
      </c>
      <c r="C8" s="64" t="s">
        <v>144</v>
      </c>
      <c r="D8" s="64" t="s">
        <v>143</v>
      </c>
      <c r="E8" s="64" t="s">
        <v>142</v>
      </c>
      <c r="F8" s="64" t="s">
        <v>144</v>
      </c>
      <c r="G8" s="64" t="s">
        <v>143</v>
      </c>
      <c r="H8" s="64" t="s">
        <v>142</v>
      </c>
      <c r="I8" s="63" t="s">
        <v>127</v>
      </c>
    </row>
    <row r="9" spans="1:9" ht="12.95" customHeight="1" x14ac:dyDescent="0.15">
      <c r="A9" s="144" t="s">
        <v>141</v>
      </c>
      <c r="B9" s="53"/>
      <c r="C9" s="41"/>
      <c r="D9" s="54"/>
      <c r="E9" s="53"/>
      <c r="F9" s="41"/>
      <c r="G9" s="54"/>
      <c r="H9" s="53"/>
      <c r="I9" s="146"/>
    </row>
    <row r="10" spans="1:9" ht="12.95" customHeight="1" x14ac:dyDescent="0.15">
      <c r="A10" s="145"/>
      <c r="B10" s="51" t="s">
        <v>138</v>
      </c>
      <c r="C10" s="48">
        <v>0.2</v>
      </c>
      <c r="D10" s="52" t="s">
        <v>138</v>
      </c>
      <c r="E10" s="51" t="s">
        <v>138</v>
      </c>
      <c r="F10" s="48">
        <v>0.2</v>
      </c>
      <c r="G10" s="52" t="s">
        <v>138</v>
      </c>
      <c r="H10" s="51" t="s">
        <v>138</v>
      </c>
      <c r="I10" s="147"/>
    </row>
    <row r="11" spans="1:9" ht="12.95" customHeight="1" x14ac:dyDescent="0.15">
      <c r="A11" s="144" t="s">
        <v>140</v>
      </c>
      <c r="B11" s="41"/>
      <c r="C11" s="41"/>
      <c r="D11" s="50"/>
      <c r="E11" s="41"/>
      <c r="F11" s="41"/>
      <c r="G11" s="50"/>
      <c r="H11" s="41"/>
      <c r="I11" s="146"/>
    </row>
    <row r="12" spans="1:9" ht="12.95" customHeight="1" x14ac:dyDescent="0.15">
      <c r="A12" s="145"/>
      <c r="B12" s="48">
        <v>14.1</v>
      </c>
      <c r="C12" s="48">
        <v>0.2</v>
      </c>
      <c r="D12" s="49">
        <f>ROUND((C10+C12)/2,2)</f>
        <v>0.2</v>
      </c>
      <c r="E12" s="48">
        <f>ROUND(B12*D12,1)</f>
        <v>2.8</v>
      </c>
      <c r="F12" s="48">
        <v>0.2</v>
      </c>
      <c r="G12" s="49">
        <f>ROUND((F10+F12)/2,2)</f>
        <v>0.2</v>
      </c>
      <c r="H12" s="48">
        <f>ROUND(B12*G12,1)</f>
        <v>2.8</v>
      </c>
      <c r="I12" s="147"/>
    </row>
    <row r="13" spans="1:9" ht="12.95" customHeight="1" x14ac:dyDescent="0.15">
      <c r="A13" s="144" t="s">
        <v>140</v>
      </c>
      <c r="B13" s="41"/>
      <c r="C13" s="41"/>
      <c r="D13" s="54"/>
      <c r="E13" s="53"/>
      <c r="F13" s="41"/>
      <c r="G13" s="54"/>
      <c r="H13" s="53"/>
      <c r="I13" s="146"/>
    </row>
    <row r="14" spans="1:9" ht="12.95" customHeight="1" x14ac:dyDescent="0.15">
      <c r="A14" s="145"/>
      <c r="B14" s="48">
        <v>0</v>
      </c>
      <c r="C14" s="48">
        <v>0.2</v>
      </c>
      <c r="D14" s="52" t="s">
        <v>138</v>
      </c>
      <c r="E14" s="51" t="s">
        <v>138</v>
      </c>
      <c r="F14" s="48">
        <v>0.1</v>
      </c>
      <c r="G14" s="52" t="s">
        <v>138</v>
      </c>
      <c r="H14" s="51" t="s">
        <v>138</v>
      </c>
      <c r="I14" s="147"/>
    </row>
    <row r="15" spans="1:9" ht="12.95" customHeight="1" x14ac:dyDescent="0.15">
      <c r="A15" s="144" t="s">
        <v>139</v>
      </c>
      <c r="B15" s="41"/>
      <c r="C15" s="41"/>
      <c r="D15" s="50"/>
      <c r="E15" s="41"/>
      <c r="F15" s="41"/>
      <c r="G15" s="50"/>
      <c r="H15" s="41"/>
      <c r="I15" s="146"/>
    </row>
    <row r="16" spans="1:9" ht="12.95" customHeight="1" x14ac:dyDescent="0.15">
      <c r="A16" s="145"/>
      <c r="B16" s="48">
        <v>15</v>
      </c>
      <c r="C16" s="48">
        <v>0.2</v>
      </c>
      <c r="D16" s="49">
        <f>ROUND((C14+C16)/2,2)</f>
        <v>0.2</v>
      </c>
      <c r="E16" s="48">
        <f>ROUND(B16*D16,1)</f>
        <v>3</v>
      </c>
      <c r="F16" s="48">
        <v>0.1</v>
      </c>
      <c r="G16" s="49">
        <f>ROUND((F14+F16)/2,2)</f>
        <v>0.1</v>
      </c>
      <c r="H16" s="48">
        <f>ROUND(B16*G16,1)</f>
        <v>1.5</v>
      </c>
      <c r="I16" s="147"/>
    </row>
    <row r="17" spans="1:9" ht="12.95" customHeight="1" x14ac:dyDescent="0.15">
      <c r="A17" s="144" t="s">
        <v>139</v>
      </c>
      <c r="B17" s="41"/>
      <c r="C17" s="41"/>
      <c r="D17" s="54"/>
      <c r="E17" s="53"/>
      <c r="F17" s="41"/>
      <c r="G17" s="54"/>
      <c r="H17" s="53"/>
      <c r="I17" s="146"/>
    </row>
    <row r="18" spans="1:9" ht="12.95" customHeight="1" x14ac:dyDescent="0.15">
      <c r="A18" s="145"/>
      <c r="B18" s="48">
        <v>0</v>
      </c>
      <c r="C18" s="48">
        <v>0.2</v>
      </c>
      <c r="D18" s="52" t="s">
        <v>138</v>
      </c>
      <c r="E18" s="51" t="s">
        <v>138</v>
      </c>
      <c r="F18" s="48">
        <v>0.2</v>
      </c>
      <c r="G18" s="52" t="s">
        <v>138</v>
      </c>
      <c r="H18" s="51" t="s">
        <v>138</v>
      </c>
      <c r="I18" s="147"/>
    </row>
    <row r="19" spans="1:9" ht="12.95" customHeight="1" x14ac:dyDescent="0.15">
      <c r="A19" s="144" t="s">
        <v>137</v>
      </c>
      <c r="B19" s="41"/>
      <c r="C19" s="41"/>
      <c r="D19" s="50"/>
      <c r="E19" s="41"/>
      <c r="F19" s="41"/>
      <c r="G19" s="50"/>
      <c r="H19" s="41"/>
      <c r="I19" s="146"/>
    </row>
    <row r="20" spans="1:9" ht="12.95" customHeight="1" x14ac:dyDescent="0.15">
      <c r="A20" s="145"/>
      <c r="B20" s="48">
        <v>20</v>
      </c>
      <c r="C20" s="48">
        <v>0.2</v>
      </c>
      <c r="D20" s="49">
        <f>ROUND((C18+C20)/2,2)</f>
        <v>0.2</v>
      </c>
      <c r="E20" s="48">
        <f>ROUND(B20*D20,1)</f>
        <v>4</v>
      </c>
      <c r="F20" s="48">
        <v>0.2</v>
      </c>
      <c r="G20" s="49">
        <f>ROUND((F18+F20)/2,2)</f>
        <v>0.2</v>
      </c>
      <c r="H20" s="48">
        <f>ROUND(B20*G20,1)</f>
        <v>4</v>
      </c>
      <c r="I20" s="147"/>
    </row>
    <row r="21" spans="1:9" ht="12.95" customHeight="1" x14ac:dyDescent="0.15">
      <c r="A21" s="144" t="s">
        <v>136</v>
      </c>
      <c r="B21" s="41"/>
      <c r="C21" s="41"/>
      <c r="D21" s="50"/>
      <c r="E21" s="41"/>
      <c r="F21" s="41"/>
      <c r="G21" s="50"/>
      <c r="H21" s="41"/>
      <c r="I21" s="146"/>
    </row>
    <row r="22" spans="1:9" ht="12.95" customHeight="1" x14ac:dyDescent="0.15">
      <c r="A22" s="145"/>
      <c r="B22" s="48">
        <v>20</v>
      </c>
      <c r="C22" s="48">
        <v>0.1</v>
      </c>
      <c r="D22" s="49">
        <f>ROUND((C20+C22)/2,2)</f>
        <v>0.15</v>
      </c>
      <c r="E22" s="48">
        <f>ROUND(B22*D22,1)</f>
        <v>3</v>
      </c>
      <c r="F22" s="48">
        <v>0.2</v>
      </c>
      <c r="G22" s="49">
        <f>ROUND((F20+F22)/2,2)</f>
        <v>0.2</v>
      </c>
      <c r="H22" s="48">
        <f>ROUND(B22*G22,1)</f>
        <v>4</v>
      </c>
      <c r="I22" s="147"/>
    </row>
    <row r="23" spans="1:9" ht="12.95" customHeight="1" x14ac:dyDescent="0.15">
      <c r="A23" s="144" t="s">
        <v>135</v>
      </c>
      <c r="B23" s="41"/>
      <c r="C23" s="41"/>
      <c r="D23" s="50"/>
      <c r="E23" s="41"/>
      <c r="F23" s="41"/>
      <c r="G23" s="50"/>
      <c r="H23" s="41"/>
      <c r="I23" s="146"/>
    </row>
    <row r="24" spans="1:9" ht="12.95" customHeight="1" thickBot="1" x14ac:dyDescent="0.2">
      <c r="A24" s="145"/>
      <c r="B24" s="48">
        <v>20</v>
      </c>
      <c r="C24" s="48">
        <v>0.2</v>
      </c>
      <c r="D24" s="49">
        <f>ROUND((C22+C24)/2,2)</f>
        <v>0.15</v>
      </c>
      <c r="E24" s="48">
        <f>ROUND(B24*D24,1)</f>
        <v>3</v>
      </c>
      <c r="F24" s="48">
        <v>0.1</v>
      </c>
      <c r="G24" s="49">
        <f>ROUND((F22+F24)/2,2)</f>
        <v>0.15</v>
      </c>
      <c r="H24" s="48">
        <f>ROUND(B24*G24,1)</f>
        <v>3</v>
      </c>
      <c r="I24" s="147"/>
    </row>
    <row r="25" spans="1:9" ht="14.1" customHeight="1" x14ac:dyDescent="0.15">
      <c r="A25" s="47"/>
      <c r="B25" s="45"/>
      <c r="C25" s="46"/>
      <c r="D25" s="46"/>
      <c r="E25" s="45"/>
      <c r="F25" s="46"/>
      <c r="G25" s="46"/>
      <c r="H25" s="45"/>
      <c r="I25" s="44"/>
    </row>
    <row r="26" spans="1:9" ht="14.1" customHeight="1" thickBot="1" x14ac:dyDescent="0.2">
      <c r="A26" s="39" t="s">
        <v>134</v>
      </c>
      <c r="B26" s="37">
        <f>ROUND(B10+B12+B14+B16+B18+B20+B22+B24,1)</f>
        <v>89.1</v>
      </c>
      <c r="C26" s="38"/>
      <c r="D26" s="38"/>
      <c r="E26" s="37">
        <f>ROUND(E10+E12+E14+E16+E18+E20+E22+E24,1)</f>
        <v>15.8</v>
      </c>
      <c r="F26" s="38"/>
      <c r="G26" s="38"/>
      <c r="H26" s="37">
        <f>ROUND(H10+H12+H14+H16+H18+H20+H22+H24,1)</f>
        <v>15.3</v>
      </c>
      <c r="I26" s="36"/>
    </row>
    <row r="27" spans="1:9" ht="14.1" customHeight="1" x14ac:dyDescent="0.15">
      <c r="A27" s="43"/>
      <c r="B27" s="41"/>
      <c r="C27" s="42"/>
      <c r="D27" s="42"/>
      <c r="E27" s="41"/>
      <c r="F27" s="42"/>
      <c r="G27" s="42"/>
      <c r="H27" s="41"/>
      <c r="I27" s="40"/>
    </row>
    <row r="28" spans="1:9" ht="14.1" customHeight="1" thickBot="1" x14ac:dyDescent="0.2">
      <c r="A28" s="39" t="s">
        <v>133</v>
      </c>
      <c r="B28" s="37">
        <f>ROUND(B26,1)</f>
        <v>89.1</v>
      </c>
      <c r="C28" s="38"/>
      <c r="D28" s="38"/>
      <c r="E28" s="37">
        <f>ROUND(E26,1)</f>
        <v>15.8</v>
      </c>
      <c r="F28" s="38"/>
      <c r="G28" s="38"/>
      <c r="H28" s="37">
        <f>ROUND(H26,1)</f>
        <v>15.3</v>
      </c>
      <c r="I28" s="36"/>
    </row>
    <row r="29" spans="1:9" ht="3.95" customHeight="1" x14ac:dyDescent="0.15"/>
  </sheetData>
  <mergeCells count="16">
    <mergeCell ref="A9:A10"/>
    <mergeCell ref="I9:I10"/>
    <mergeCell ref="A11:A12"/>
    <mergeCell ref="I11:I12"/>
    <mergeCell ref="A13:A14"/>
    <mergeCell ref="I13:I14"/>
    <mergeCell ref="A21:A22"/>
    <mergeCell ref="I21:I22"/>
    <mergeCell ref="A23:A24"/>
    <mergeCell ref="I23:I24"/>
    <mergeCell ref="A15:A16"/>
    <mergeCell ref="I15:I16"/>
    <mergeCell ref="A17:A18"/>
    <mergeCell ref="I17:I18"/>
    <mergeCell ref="A19:A20"/>
    <mergeCell ref="I19:I20"/>
  </mergeCells>
  <phoneticPr fontId="1"/>
  <pageMargins left="0.78740157480314998" right="0" top="0.59055118110236204" bottom="0" header="0.196850393700787" footer="0.196850393700787"/>
  <pageSetup paperSize="9" pageOrder="overThenDown" orientation="portrait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39</vt:i4>
      </vt:variant>
      <vt:variant>
        <vt:lpstr>名前付き一覧</vt:lpstr>
      </vt:variant>
      <vt:variant>
        <vt:i4>38</vt:i4>
      </vt:variant>
    </vt:vector>
  </HeadingPairs>
  <TitlesOfParts>
    <vt:vector size="77" baseType="lpstr">
      <vt:lpstr>設計数量総括表</vt:lpstr>
      <vt:lpstr>道路土工－工種数量総括表</vt:lpstr>
      <vt:lpstr>掘削工－数量集計表</vt:lpstr>
      <vt:lpstr>掘削工－計算書-1</vt:lpstr>
      <vt:lpstr>路体盛土工－数量集計表</vt:lpstr>
      <vt:lpstr>路体盛土工－計算書</vt:lpstr>
      <vt:lpstr>作業土工－数量集計表</vt:lpstr>
      <vt:lpstr>作業土工－床掘-1</vt:lpstr>
      <vt:lpstr>作業土工－埋戻し（Ｄ）-1</vt:lpstr>
      <vt:lpstr>法面整形工－数量集計表</vt:lpstr>
      <vt:lpstr>法面整形工－計算書-1</vt:lpstr>
      <vt:lpstr>残土処理工－数量集計表</vt:lpstr>
      <vt:lpstr>残土処理工－計算書</vt:lpstr>
      <vt:lpstr>地盤改良工－工種数量総括表</vt:lpstr>
      <vt:lpstr>置換工－数量集計表</vt:lpstr>
      <vt:lpstr>置換工－計算書</vt:lpstr>
      <vt:lpstr>排水構造物工－工種数量総括表</vt:lpstr>
      <vt:lpstr>側溝工－数量集計表</vt:lpstr>
      <vt:lpstr>VS300-H300調書</vt:lpstr>
      <vt:lpstr>VS300-H300計算書</vt:lpstr>
      <vt:lpstr>VS300-H300－単位数量計算書</vt:lpstr>
      <vt:lpstr>集水桝･ﾏﾝﾎｰﾙ工－数量集計表</vt:lpstr>
      <vt:lpstr>Ｍ1-BL600-H600調書</vt:lpstr>
      <vt:lpstr>Ｍ2-BL600-H600調書</vt:lpstr>
      <vt:lpstr>排水工－数量集計表</vt:lpstr>
      <vt:lpstr>BF-2-300調書</vt:lpstr>
      <vt:lpstr>BF-2-300－単位数量計算書</vt:lpstr>
      <vt:lpstr>構造物撤去工－工種数量総括表</vt:lpstr>
      <vt:lpstr>構造物取壊し工－数量集計表</vt:lpstr>
      <vt:lpstr>舗装取壊し計算書-1</vt:lpstr>
      <vt:lpstr>舗装取壊し計算書-2</vt:lpstr>
      <vt:lpstr>舗装取壊し計算書-3</vt:lpstr>
      <vt:lpstr>排水構造物撤去工－数量集計表</vt:lpstr>
      <vt:lpstr>排水構造物撤去工－コンクリート有筋</vt:lpstr>
      <vt:lpstr>舗装工－工種数量総括表</vt:lpstr>
      <vt:lpstr>ｱｽﾌｧﾙﾄ舗装工－数量集計表</vt:lpstr>
      <vt:lpstr>路盤工-1</vt:lpstr>
      <vt:lpstr>路盤工-2</vt:lpstr>
      <vt:lpstr>仮舗装（表層）</vt:lpstr>
      <vt:lpstr>'BF-2-300－単位数量計算書'!Print_Area</vt:lpstr>
      <vt:lpstr>'BF-2-300調書'!Print_Area</vt:lpstr>
      <vt:lpstr>'Ｍ1-BL600-H600調書'!Print_Area</vt:lpstr>
      <vt:lpstr>'Ｍ2-BL600-H600調書'!Print_Area</vt:lpstr>
      <vt:lpstr>'VS300-H300計算書'!Print_Area</vt:lpstr>
      <vt:lpstr>'VS300-H300－単位数量計算書'!Print_Area</vt:lpstr>
      <vt:lpstr>'VS300-H300調書'!Print_Area</vt:lpstr>
      <vt:lpstr>'ｱｽﾌｧﾙﾄ舗装工－数量集計表'!Print_Area</vt:lpstr>
      <vt:lpstr>'仮舗装（表層）'!Print_Area</vt:lpstr>
      <vt:lpstr>'掘削工－計算書-1'!Print_Area</vt:lpstr>
      <vt:lpstr>'掘削工－数量集計表'!Print_Area</vt:lpstr>
      <vt:lpstr>'構造物取壊し工－数量集計表'!Print_Area</vt:lpstr>
      <vt:lpstr>'構造物撤去工－工種数量総括表'!Print_Area</vt:lpstr>
      <vt:lpstr>'作業土工－床掘-1'!Print_Area</vt:lpstr>
      <vt:lpstr>'作業土工－数量集計表'!Print_Area</vt:lpstr>
      <vt:lpstr>'作業土工－埋戻し（Ｄ）-1'!Print_Area</vt:lpstr>
      <vt:lpstr>'残土処理工－計算書'!Print_Area</vt:lpstr>
      <vt:lpstr>'残土処理工－数量集計表'!Print_Area</vt:lpstr>
      <vt:lpstr>設計数量総括表!Print_Area</vt:lpstr>
      <vt:lpstr>'側溝工－数量集計表'!Print_Area</vt:lpstr>
      <vt:lpstr>'地盤改良工－工種数量総括表'!Print_Area</vt:lpstr>
      <vt:lpstr>'置換工－計算書'!Print_Area</vt:lpstr>
      <vt:lpstr>'置換工－数量集計表'!Print_Area</vt:lpstr>
      <vt:lpstr>'道路土工－工種数量総括表'!Print_Area</vt:lpstr>
      <vt:lpstr>'排水工－数量集計表'!Print_Area</vt:lpstr>
      <vt:lpstr>'排水構造物工－工種数量総括表'!Print_Area</vt:lpstr>
      <vt:lpstr>'排水構造物撤去工－コンクリート有筋'!Print_Area</vt:lpstr>
      <vt:lpstr>'排水構造物撤去工－数量集計表'!Print_Area</vt:lpstr>
      <vt:lpstr>'舗装工－工種数量総括表'!Print_Area</vt:lpstr>
      <vt:lpstr>'舗装取壊し計算書-1'!Print_Area</vt:lpstr>
      <vt:lpstr>'舗装取壊し計算書-2'!Print_Area</vt:lpstr>
      <vt:lpstr>'舗装取壊し計算書-3'!Print_Area</vt:lpstr>
      <vt:lpstr>'法面整形工－計算書-1'!Print_Area</vt:lpstr>
      <vt:lpstr>'法面整形工－数量集計表'!Print_Area</vt:lpstr>
      <vt:lpstr>'路体盛土工－計算書'!Print_Area</vt:lpstr>
      <vt:lpstr>'路体盛土工－数量集計表'!Print_Area</vt:lpstr>
      <vt:lpstr>'路盤工-1'!Print_Area</vt:lpstr>
      <vt:lpstr>'路盤工-2'!Print_Area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kenst15</dc:creator>
  <cp:lastModifiedBy>kenst15</cp:lastModifiedBy>
  <cp:lastPrinted>2022-03-03T02:20:23Z</cp:lastPrinted>
  <dcterms:created xsi:type="dcterms:W3CDTF">2006-11-16T00:13:03Z</dcterms:created>
  <dcterms:modified xsi:type="dcterms:W3CDTF">2022-03-09T04:53:00Z</dcterms:modified>
</cp:coreProperties>
</file>