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I10" i="4"/>
  <c r="B10" i="4"/>
  <c r="BB8" i="4"/>
  <c r="AT8" i="4"/>
  <c r="AL8" i="4"/>
  <c r="W8" i="4"/>
  <c r="P8" i="4"/>
  <c r="I8"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<sst xmlns="http://schemas.openxmlformats.org/spreadsheetml/2006/main" count="240" uniqueCount="123">
  <si>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</si>
  <si>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</si>
  <si>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</si>
  <si>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</si>
  <si>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</si>
  <si>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</si>
  <si>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</si>
  <si>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</si>
  <si>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</si>
  <si>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</si>
  <si>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</si>
  <si>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</si>
  <si>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</si>
  <si>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</si>
  <si>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</si>
  <si>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</si>
  <si>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</si>
  <si>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</si>
  <si>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</si>
  <si>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</si>
  <si>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</si>
  <si>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</si>
  <si>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</si>
  <si>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</si>
  <si>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</si>
  <si>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</si>
  <si>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</si>
  <si>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</si>
  <si>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</si>
  <si>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</si>
  <si>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</si>
  <si>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</si>
  <si>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</si>
  <si>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</si>
  <si>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</si>
  <si>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</si>
  <si>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</si>
  <si>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</si>
  <si>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</si>
  <si>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</si>
  <si>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</si>
  <si>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</si>
  <si>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</si>
  <si>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</si>
  <si>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</si>
  <si>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</si>
  <si>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</si>
  <si>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</si>
  <si>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</si>
  <si>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</si>
  <si>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</si>
  <si>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</si>
  <si>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</si>
  <si>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</si>
  <si>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</si>
  <si>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</si>
  <si>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</si>
  <si>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</si>
  <si>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</si>
  <si>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</si>
  <si>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</si>
  <si>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</si>
  <si>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</si>
  <si>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</si>
  <si>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</si>
  <si>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</si>
  <si>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</si>
  <si>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</si>
  <si>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</si>
  <si>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</si>
  <si>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</si>
  <si>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</si>
  <si>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</si>
  <si>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</si>
  <si>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</si>
  <si>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</si>
  <si>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</si>
  <si>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</si>
  <si>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</si>
  <si>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</si>
  <si>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</si>
  <si>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</si>
  <si>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</si>
  <si>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</si>
  <si>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</si>
  <si>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</si>
  <si>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</si>
  <si>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</si>
  <si>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</si>
  <si>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</si>
  <si>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</si>
  <si>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</si>
  <si>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</si>
  <si>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</si>
  <si>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</si>
  <si>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</si>
  <si>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</si>
  <si>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</si>
  <si>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</si>
  <si>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</si>
  <si>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</si>
  <si>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</si>
  <si>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</si>
  <si>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</si>
  <si>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</si>
  <si>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</si>
  <si>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</si>
  <si>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</si>
  <si>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小千谷市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</si>
  <si>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</si>
  <si>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</si>
  <si>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</si>
  <si>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</si>
  <si>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</si>
  <si>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</si>
  <si>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</si>
  <si>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</si>
  <si>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</si>
  <si>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</si>
  <si>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</si>
  <si>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　経常収支比率は、類似団体平均値を上回ってい
　る。但し、これは料金収入だけでは経常費用を到
　底賄えないため、毎年度一般会計から7億円以上
　もの繰入金を受け入れている結果によるもの。
②　当市は法適用後毎年度黒字で累積欠損はない。
③　H24年度の流動比率がH25年度より大幅に低い
　のは、3月31日払いの企業債元利償還金が翌年度
　廻しであった影響。また、H26年度に極端に低下
　したのは、会計基準見直し（借入資本金廃止）に
　伴い新たに流動負債に計上した1年以内返済期限
　到来企業債の金額が極めて大きいため。
④　企業債残高対事業規模比率は、類似団体平均値
　に比べ極端に低くなっているが、ここでの「企業
　債残高」は繰出基準に従い一般会計が負担すると
　見込まれる額を控除した値であり、当市の場合こ
　の額が非常に大きいことが要因である。
⑤　経費回収率は、類似団体平均値に比べ極端に高
　くなっているが、ここでの「経費」（汚水処理
　費）は公費負担分（分流式下水道等に要する経費
　等）を控除した値であり、当市の場合この額が非
　常に大きいことが要因である。
⑥　汚水処理原価は、類似団体平均値に比べ極端に
　安くなっているが、この算定に用いている汚水処
　理費は公費負担分（分流式下水道等に要する経
　費等）を控除した値であり、当市の場合この額が
　非常に大きいことが要因である。
⑦　当市は流域関連下水道のみで、処理場がない。
⑧　水洗化率は類似団体平均値が伸び悩む中、当市
　はなお上昇している。</t>
    <phoneticPr fontId="4"/>
  </si>
  <si>
    <t>　当市の経営指標が類似団体に比べ良好なのは、一般会計からの繰入金（H28年度820,699千円）受入によるものであるが、一般会計も厳しさを増しており、現在の状況が続く保証は全くない。
　また、当市はH21年度をもって予定していた面的整備が概成した上、水洗化率も既に高い水準にあることから新規接続の大きな伸びは期待出来ない。そのため、今後は水道事業における給水人口の減少と節水機器の普及による有収水量減少の影響をより強く受け、このままでは使用料収入は減少し続ける。
　当市の下水道使用料は、（消費税の転嫁を除けば）H5年3月31日の供用開始以来実に25年間一度も値上げをして来なかった。今後人口減少の影響が深刻化する上、いずれ到来する老朽化した管渠の大量更新時には、巨額の資金が必要となる。将来にわたって安定的に事業を継続するためには、使用料の値上げが避けられない状況となっている。</t>
    <phoneticPr fontId="4"/>
  </si>
  <si>
    <t>①　当市の有形固定資産減価償却率が低いのは、地
　方公営企業法を適用し減価償却を開始したのが
　H22年度からで歴史が非常に浅く、減価償却累計
　額がまだ少ないためである。なお、H26年度に類
　似団体平均値が急に伸びた中当市の伸びが従来ど
　おりだったのは、当市が法適用当初からフル償却
　を採用していたため、会計基準見直し（みなし償
　却制度廃止）の影響を受けなかったことが要因。
②　当市は公共下水道の供用開始年月日がH5年3月
　31日と比較的遅く、法定耐用年数を経過した管渠
　がまだ存在しないため、管渠老朽化率は0％とな
　っている。
③　上記状況のため当市はまだ管渠の更新に着手し
　ていない。そのため、管渠改善率も0％となって
　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</si>
</sst>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887232"/>
        <c:axId val="2145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0.15</c:v>
                </c:pt>
              </c:numCache>
            </c:numRef>
          </c:val>
          <c:smooth val="0"/>
        </c:ser>
        <c:dLbls>
          <c:showLegendKey val="0"/>
          <c:showVal val="0"/>
          <c:showCatName val="0"/>
          <c:showSerName val="0"/>
          <c:showPercent val="0"/>
          <c:showBubbleSize val="0"/>
        </c:dLbls>
        <c:marker val="1"/>
        <c:smooth val="0"/>
        <c:axId val="213887232"/>
        <c:axId val="214503808"/>
      </c:lineChart>
      <c:dateAx>
        <c:axId val="213887232"/>
        <c:scaling>
          <c:orientation val="minMax"/>
        </c:scaling>
        <c:delete val="1"/>
        <c:axPos val="b"/>
        <c:numFmt formatCode="ge" sourceLinked="1"/>
        <c:majorTickMark val="none"/>
        <c:minorTickMark val="none"/>
        <c:tickLblPos val="none"/>
        <c:crossAx val="214503808"/>
        <c:crosses val="autoZero"/>
        <c:auto val="1"/>
        <c:lblOffset val="100"/>
        <c:baseTimeUnit val="years"/>
      </c:dateAx>
      <c:valAx>
        <c:axId val="2145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563392"/>
        <c:axId val="2526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53.51</c:v>
                </c:pt>
              </c:numCache>
            </c:numRef>
          </c:val>
          <c:smooth val="0"/>
        </c:ser>
        <c:dLbls>
          <c:showLegendKey val="0"/>
          <c:showVal val="0"/>
          <c:showCatName val="0"/>
          <c:showSerName val="0"/>
          <c:showPercent val="0"/>
          <c:showBubbleSize val="0"/>
        </c:dLbls>
        <c:marker val="1"/>
        <c:smooth val="0"/>
        <c:axId val="251563392"/>
        <c:axId val="252605952"/>
      </c:lineChart>
      <c:dateAx>
        <c:axId val="251563392"/>
        <c:scaling>
          <c:orientation val="minMax"/>
        </c:scaling>
        <c:delete val="1"/>
        <c:axPos val="b"/>
        <c:numFmt formatCode="ge" sourceLinked="1"/>
        <c:majorTickMark val="none"/>
        <c:minorTickMark val="none"/>
        <c:tickLblPos val="none"/>
        <c:crossAx val="252605952"/>
        <c:crosses val="autoZero"/>
        <c:auto val="1"/>
        <c:lblOffset val="100"/>
        <c:baseTimeUnit val="years"/>
      </c:dateAx>
      <c:valAx>
        <c:axId val="2526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89.87</c:v>
                </c:pt>
                <c:pt idx="1">
                  <c:v>91.37</c:v>
                </c:pt>
                <c:pt idx="2">
                  <c:v>92.06</c:v>
                </c:pt>
                <c:pt idx="3">
                  <c:v>93.26</c:v>
                </c:pt>
                <c:pt idx="4">
                  <c:v>93.71</c:v>
                </c:pt>
              </c:numCache>
            </c:numRef>
          </c:val>
        </c:ser>
        <c:dLbls>
          <c:showLegendKey val="0"/>
          <c:showVal val="0"/>
          <c:showCatName val="0"/>
          <c:showSerName val="0"/>
          <c:showPercent val="0"/>
          <c:showBubbleSize val="0"/>
        </c:dLbls>
        <c:gapWidth val="150"/>
        <c:axId val="252713216"/>
        <c:axId val="2527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83.91</c:v>
                </c:pt>
              </c:numCache>
            </c:numRef>
          </c:val>
          <c:smooth val="0"/>
        </c:ser>
        <c:dLbls>
          <c:showLegendKey val="0"/>
          <c:showVal val="0"/>
          <c:showCatName val="0"/>
          <c:showSerName val="0"/>
          <c:showPercent val="0"/>
          <c:showBubbleSize val="0"/>
        </c:dLbls>
        <c:marker val="1"/>
        <c:smooth val="0"/>
        <c:axId val="252713216"/>
        <c:axId val="252732544"/>
      </c:lineChart>
      <c:dateAx>
        <c:axId val="252713216"/>
        <c:scaling>
          <c:orientation val="minMax"/>
        </c:scaling>
        <c:delete val="1"/>
        <c:axPos val="b"/>
        <c:numFmt formatCode="ge" sourceLinked="1"/>
        <c:majorTickMark val="none"/>
        <c:minorTickMark val="none"/>
        <c:tickLblPos val="none"/>
        <c:crossAx val="252732544"/>
        <c:crosses val="autoZero"/>
        <c:auto val="1"/>
        <c:lblOffset val="100"/>
        <c:baseTimeUnit val="years"/>
      </c:dateAx>
      <c:valAx>
        <c:axId val="2527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118.89</c:v>
                </c:pt>
                <c:pt idx="1">
                  <c:v>118.8</c:v>
                </c:pt>
                <c:pt idx="2">
                  <c:v>139.47</c:v>
                </c:pt>
                <c:pt idx="3">
                  <c:v>140.28</c:v>
                </c:pt>
                <c:pt idx="4">
                  <c:v>138.85</c:v>
                </c:pt>
              </c:numCache>
            </c:numRef>
          </c:val>
        </c:ser>
        <c:dLbls>
          <c:showLegendKey val="0"/>
          <c:showVal val="0"/>
          <c:showCatName val="0"/>
          <c:showSerName val="0"/>
          <c:showPercent val="0"/>
          <c:showBubbleSize val="0"/>
        </c:dLbls>
        <c:gapWidth val="150"/>
        <c:axId val="219140096"/>
        <c:axId val="2191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106.85</c:v>
                </c:pt>
              </c:numCache>
            </c:numRef>
          </c:val>
          <c:smooth val="0"/>
        </c:ser>
        <c:dLbls>
          <c:showLegendKey val="0"/>
          <c:showVal val="0"/>
          <c:showCatName val="0"/>
          <c:showSerName val="0"/>
          <c:showPercent val="0"/>
          <c:showBubbleSize val="0"/>
        </c:dLbls>
        <c:marker val="1"/>
        <c:smooth val="0"/>
        <c:axId val="219140096"/>
        <c:axId val="219142016"/>
      </c:lineChart>
      <c:dateAx>
        <c:axId val="219140096"/>
        <c:scaling>
          <c:orientation val="minMax"/>
        </c:scaling>
        <c:delete val="1"/>
        <c:axPos val="b"/>
        <c:numFmt formatCode="ge" sourceLinked="1"/>
        <c:majorTickMark val="none"/>
        <c:minorTickMark val="none"/>
        <c:tickLblPos val="none"/>
        <c:crossAx val="219142016"/>
        <c:crosses val="autoZero"/>
        <c:auto val="1"/>
        <c:lblOffset val="100"/>
        <c:baseTimeUnit val="years"/>
      </c:dateAx>
      <c:valAx>
        <c:axId val="2191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7.24</c:v>
                </c:pt>
                <c:pt idx="1">
                  <c:v>9.61</c:v>
                </c:pt>
                <c:pt idx="2">
                  <c:v>11.97</c:v>
                </c:pt>
                <c:pt idx="3">
                  <c:v>16.57</c:v>
                </c:pt>
                <c:pt idx="4">
                  <c:v>16.559999999999999</c:v>
                </c:pt>
              </c:numCache>
            </c:numRef>
          </c:val>
        </c:ser>
        <c:dLbls>
          <c:showLegendKey val="0"/>
          <c:showVal val="0"/>
          <c:showCatName val="0"/>
          <c:showSerName val="0"/>
          <c:showPercent val="0"/>
          <c:showBubbleSize val="0"/>
        </c:dLbls>
        <c:gapWidth val="150"/>
        <c:axId val="219206784"/>
        <c:axId val="2192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21.09</c:v>
                </c:pt>
              </c:numCache>
            </c:numRef>
          </c:val>
          <c:smooth val="0"/>
        </c:ser>
        <c:dLbls>
          <c:showLegendKey val="0"/>
          <c:showVal val="0"/>
          <c:showCatName val="0"/>
          <c:showSerName val="0"/>
          <c:showPercent val="0"/>
          <c:showBubbleSize val="0"/>
        </c:dLbls>
        <c:marker val="1"/>
        <c:smooth val="0"/>
        <c:axId val="219206784"/>
        <c:axId val="219209088"/>
      </c:lineChart>
      <c:dateAx>
        <c:axId val="219206784"/>
        <c:scaling>
          <c:orientation val="minMax"/>
        </c:scaling>
        <c:delete val="1"/>
        <c:axPos val="b"/>
        <c:numFmt formatCode="ge" sourceLinked="1"/>
        <c:majorTickMark val="none"/>
        <c:minorTickMark val="none"/>
        <c:tickLblPos val="none"/>
        <c:crossAx val="219209088"/>
        <c:crosses val="autoZero"/>
        <c:auto val="1"/>
        <c:lblOffset val="100"/>
        <c:baseTimeUnit val="years"/>
      </c:dateAx>
      <c:valAx>
        <c:axId val="219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145792"/>
        <c:axId val="2241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formatCode="#,##0.00;&quot;△&quot;#,##0.00">
                  <c:v>0</c:v>
                </c:pt>
              </c:numCache>
            </c:numRef>
          </c:val>
          <c:smooth val="0"/>
        </c:ser>
        <c:dLbls>
          <c:showLegendKey val="0"/>
          <c:showVal val="0"/>
          <c:showCatName val="0"/>
          <c:showSerName val="0"/>
          <c:showPercent val="0"/>
          <c:showBubbleSize val="0"/>
        </c:dLbls>
        <c:marker val="1"/>
        <c:smooth val="0"/>
        <c:axId val="224145792"/>
        <c:axId val="224147712"/>
      </c:lineChart>
      <c:dateAx>
        <c:axId val="224145792"/>
        <c:scaling>
          <c:orientation val="minMax"/>
        </c:scaling>
        <c:delete val="1"/>
        <c:axPos val="b"/>
        <c:numFmt formatCode="ge" sourceLinked="1"/>
        <c:majorTickMark val="none"/>
        <c:minorTickMark val="none"/>
        <c:tickLblPos val="none"/>
        <c:crossAx val="224147712"/>
        <c:crosses val="autoZero"/>
        <c:auto val="1"/>
        <c:lblOffset val="100"/>
        <c:baseTimeUnit val="years"/>
      </c:dateAx>
      <c:valAx>
        <c:axId val="2241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457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513408"/>
        <c:axId val="224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92.92</c:v>
                </c:pt>
              </c:numCache>
            </c:numRef>
          </c:val>
          <c:smooth val="0"/>
        </c:ser>
        <c:dLbls>
          <c:showLegendKey val="0"/>
          <c:showVal val="0"/>
          <c:showCatName val="0"/>
          <c:showSerName val="0"/>
          <c:showPercent val="0"/>
          <c:showBubbleSize val="0"/>
        </c:dLbls>
        <c:marker val="1"/>
        <c:smooth val="0"/>
        <c:axId val="224513408"/>
        <c:axId val="224524928"/>
      </c:lineChart>
      <c:dateAx>
        <c:axId val="224513408"/>
        <c:scaling>
          <c:orientation val="minMax"/>
        </c:scaling>
        <c:delete val="1"/>
        <c:axPos val="b"/>
        <c:numFmt formatCode="ge" sourceLinked="1"/>
        <c:majorTickMark val="none"/>
        <c:minorTickMark val="none"/>
        <c:tickLblPos val="none"/>
        <c:crossAx val="224524928"/>
        <c:crosses val="autoZero"/>
        <c:auto val="1"/>
        <c:lblOffset val="100"/>
        <c:baseTimeUnit val="years"/>
      </c:dateAx>
      <c:valAx>
        <c:axId val="2245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240.87</c:v>
                </c:pt>
                <c:pt idx="1">
                  <c:v>604.82000000000005</c:v>
                </c:pt>
                <c:pt idx="2">
                  <c:v>46.6</c:v>
                </c:pt>
                <c:pt idx="3">
                  <c:v>49.85</c:v>
                </c:pt>
                <c:pt idx="4">
                  <c:v>48.95</c:v>
                </c:pt>
              </c:numCache>
            </c:numRef>
          </c:val>
        </c:ser>
        <c:dLbls>
          <c:showLegendKey val="0"/>
          <c:showVal val="0"/>
          <c:showCatName val="0"/>
          <c:showSerName val="0"/>
          <c:showPercent val="0"/>
          <c:showBubbleSize val="0"/>
        </c:dLbls>
        <c:gapWidth val="150"/>
        <c:axId val="229549184"/>
        <c:axId val="2301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50.66</c:v>
                </c:pt>
              </c:numCache>
            </c:numRef>
          </c:val>
          <c:smooth val="0"/>
        </c:ser>
        <c:dLbls>
          <c:showLegendKey val="0"/>
          <c:showVal val="0"/>
          <c:showCatName val="0"/>
          <c:showSerName val="0"/>
          <c:showPercent val="0"/>
          <c:showBubbleSize val="0"/>
        </c:dLbls>
        <c:marker val="1"/>
        <c:smooth val="0"/>
        <c:axId val="229549184"/>
        <c:axId val="230150912"/>
      </c:lineChart>
      <c:dateAx>
        <c:axId val="229549184"/>
        <c:scaling>
          <c:orientation val="minMax"/>
        </c:scaling>
        <c:delete val="1"/>
        <c:axPos val="b"/>
        <c:numFmt formatCode="ge" sourceLinked="1"/>
        <c:majorTickMark val="none"/>
        <c:minorTickMark val="none"/>
        <c:tickLblPos val="none"/>
        <c:crossAx val="230150912"/>
        <c:crosses val="autoZero"/>
        <c:auto val="1"/>
        <c:lblOffset val="100"/>
        <c:baseTimeUnit val="years"/>
      </c:dateAx>
      <c:valAx>
        <c:axId val="2301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132.94999999999999</c:v>
                </c:pt>
                <c:pt idx="1">
                  <c:v>140.1</c:v>
                </c:pt>
                <c:pt idx="2">
                  <c:v>373.72</c:v>
                </c:pt>
                <c:pt idx="3">
                  <c:v>285.26</c:v>
                </c:pt>
                <c:pt idx="4">
                  <c:v>239.97</c:v>
                </c:pt>
              </c:numCache>
            </c:numRef>
          </c:val>
        </c:ser>
        <c:dLbls>
          <c:showLegendKey val="0"/>
          <c:showVal val="0"/>
          <c:showCatName val="0"/>
          <c:showSerName val="0"/>
          <c:showPercent val="0"/>
          <c:showBubbleSize val="0"/>
        </c:dLbls>
        <c:gapWidth val="150"/>
        <c:axId val="233686144"/>
        <c:axId val="2336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1111.31</c:v>
                </c:pt>
              </c:numCache>
            </c:numRef>
          </c:val>
          <c:smooth val="0"/>
        </c:ser>
        <c:dLbls>
          <c:showLegendKey val="0"/>
          <c:showVal val="0"/>
          <c:showCatName val="0"/>
          <c:showSerName val="0"/>
          <c:showPercent val="0"/>
          <c:showBubbleSize val="0"/>
        </c:dLbls>
        <c:marker val="1"/>
        <c:smooth val="0"/>
        <c:axId val="233686144"/>
        <c:axId val="233688064"/>
      </c:lineChart>
      <c:dateAx>
        <c:axId val="233686144"/>
        <c:scaling>
          <c:orientation val="minMax"/>
        </c:scaling>
        <c:delete val="1"/>
        <c:axPos val="b"/>
        <c:numFmt formatCode="ge" sourceLinked="1"/>
        <c:majorTickMark val="none"/>
        <c:minorTickMark val="none"/>
        <c:tickLblPos val="none"/>
        <c:crossAx val="233688064"/>
        <c:crosses val="autoZero"/>
        <c:auto val="1"/>
        <c:lblOffset val="100"/>
        <c:baseTimeUnit val="years"/>
      </c:dateAx>
      <c:valAx>
        <c:axId val="2336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164.78</c:v>
                </c:pt>
                <c:pt idx="1">
                  <c:v>162.53</c:v>
                </c:pt>
                <c:pt idx="2">
                  <c:v>180.08</c:v>
                </c:pt>
                <c:pt idx="3">
                  <c:v>175.18</c:v>
                </c:pt>
                <c:pt idx="4">
                  <c:v>168.57</c:v>
                </c:pt>
              </c:numCache>
            </c:numRef>
          </c:val>
        </c:ser>
        <c:dLbls>
          <c:showLegendKey val="0"/>
          <c:showVal val="0"/>
          <c:showCatName val="0"/>
          <c:showSerName val="0"/>
          <c:showPercent val="0"/>
          <c:showBubbleSize val="0"/>
        </c:dLbls>
        <c:gapWidth val="150"/>
        <c:axId val="239431040"/>
        <c:axId val="2394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75.540000000000006</c:v>
                </c:pt>
              </c:numCache>
            </c:numRef>
          </c:val>
          <c:smooth val="0"/>
        </c:ser>
        <c:dLbls>
          <c:showLegendKey val="0"/>
          <c:showVal val="0"/>
          <c:showCatName val="0"/>
          <c:showSerName val="0"/>
          <c:showPercent val="0"/>
          <c:showBubbleSize val="0"/>
        </c:dLbls>
        <c:marker val="1"/>
        <c:smooth val="0"/>
        <c:axId val="239431040"/>
        <c:axId val="239441408"/>
      </c:lineChart>
      <c:dateAx>
        <c:axId val="239431040"/>
        <c:scaling>
          <c:orientation val="minMax"/>
        </c:scaling>
        <c:delete val="1"/>
        <c:axPos val="b"/>
        <c:numFmt formatCode="ge" sourceLinked="1"/>
        <c:majorTickMark val="none"/>
        <c:minorTickMark val="none"/>
        <c:tickLblPos val="none"/>
        <c:crossAx val="239441408"/>
        <c:crosses val="autoZero"/>
        <c:auto val="1"/>
        <c:lblOffset val="100"/>
        <c:baseTimeUnit val="years"/>
      </c:dateAx>
      <c:valAx>
        <c:axId val="2394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94.93</c:v>
                </c:pt>
                <c:pt idx="1">
                  <c:v>96.45</c:v>
                </c:pt>
                <c:pt idx="2">
                  <c:v>87.24</c:v>
                </c:pt>
                <c:pt idx="3">
                  <c:v>89.76</c:v>
                </c:pt>
                <c:pt idx="4">
                  <c:v>93.47</c:v>
                </c:pt>
              </c:numCache>
            </c:numRef>
          </c:val>
        </c:ser>
        <c:dLbls>
          <c:showLegendKey val="0"/>
          <c:showVal val="0"/>
          <c:showCatName val="0"/>
          <c:showSerName val="0"/>
          <c:showPercent val="0"/>
          <c:showBubbleSize val="0"/>
        </c:dLbls>
        <c:gapWidth val="150"/>
        <c:axId val="251435264"/>
        <c:axId val="2514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207.96</c:v>
                </c:pt>
              </c:numCache>
            </c:numRef>
          </c:val>
          <c:smooth val="0"/>
        </c:ser>
        <c:dLbls>
          <c:showLegendKey val="0"/>
          <c:showVal val="0"/>
          <c:showCatName val="0"/>
          <c:showSerName val="0"/>
          <c:showPercent val="0"/>
          <c:showBubbleSize val="0"/>
        </c:dLbls>
        <c:marker val="1"/>
        <c:smooth val="0"/>
        <c:axId val="251435264"/>
        <c:axId val="251490688"/>
      </c:lineChart>
      <c:dateAx>
        <c:axId val="251435264"/>
        <c:scaling>
          <c:orientation val="minMax"/>
        </c:scaling>
        <c:delete val="1"/>
        <c:axPos val="b"/>
        <c:numFmt formatCode="ge" sourceLinked="1"/>
        <c:majorTickMark val="none"/>
        <c:minorTickMark val="none"/>
        <c:tickLblPos val="none"/>
        <c:crossAx val="251490688"/>
        <c:crosses val="autoZero"/>
        <c:auto val="1"/>
        <c:lblOffset val="100"/>
        <c:baseTimeUnit val="years"/>
      </c:dateAx>
      <c:valAx>
        <c:axId val="2514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新潟県　小千谷市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119</v>
      </c>
      <c r="AE8" s="50"/>
      <c r="AF8" s="50"/>
      <c r="AG8" s="50"/>
      <c r="AH8" s="50"/>
      <c r="AI8" s="50"/>
      <c r="AJ8" s="50"/>
      <c r="AK8" s="4"/>
      <c r="AL8" s="51">
        <f>データ!S6</f>
        <v>36666</v>
      </c>
      <c r="AM8" s="51"/>
      <c r="AN8" s="51"/>
      <c r="AO8" s="51"/>
      <c r="AP8" s="51"/>
      <c r="AQ8" s="51"/>
      <c r="AR8" s="51"/>
      <c r="AS8" s="51"/>
      <c r="AT8" s="46">
        <f>データ!T6</f>
        <v>155.19</v>
      </c>
      <c r="AU8" s="46"/>
      <c r="AV8" s="46"/>
      <c r="AW8" s="46"/>
      <c r="AX8" s="46"/>
      <c r="AY8" s="46"/>
      <c r="AZ8" s="46"/>
      <c r="BA8" s="46"/>
      <c r="BB8" s="46">
        <f>データ!U6</f>
        <v>236.27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51.14</v>
      </c>
      <c r="J10" s="46"/>
      <c r="K10" s="46"/>
      <c r="L10" s="46"/>
      <c r="M10" s="46"/>
      <c r="N10" s="46"/>
      <c r="O10" s="46"/>
      <c r="P10" s="46">
        <f>データ!P6</f>
        <v>82.17</v>
      </c>
      <c r="Q10" s="46"/>
      <c r="R10" s="46"/>
      <c r="S10" s="46"/>
      <c r="T10" s="46"/>
      <c r="U10" s="46"/>
      <c r="V10" s="46"/>
      <c r="W10" s="46">
        <f>データ!Q6</f>
        <v>92.91</v>
      </c>
      <c r="X10" s="46"/>
      <c r="Y10" s="46"/>
      <c r="Z10" s="46"/>
      <c r="AA10" s="46"/>
      <c r="AB10" s="46"/>
      <c r="AC10" s="46"/>
      <c r="AD10" s="51">
        <f>データ!R6</f>
        <v>3240</v>
      </c>
      <c r="AE10" s="51"/>
      <c r="AF10" s="51"/>
      <c r="AG10" s="51"/>
      <c r="AH10" s="51"/>
      <c r="AI10" s="51"/>
      <c r="AJ10" s="51"/>
      <c r="AK10" s="2"/>
      <c r="AL10" s="51">
        <f>データ!V6</f>
        <v>29953</v>
      </c>
      <c r="AM10" s="51"/>
      <c r="AN10" s="51"/>
      <c r="AO10" s="51"/>
      <c r="AP10" s="51"/>
      <c r="AQ10" s="51"/>
      <c r="AR10" s="51"/>
      <c r="AS10" s="51"/>
      <c r="AT10" s="46">
        <f>データ!W6</f>
        <v>8.89</v>
      </c>
      <c r="AU10" s="46"/>
      <c r="AV10" s="46"/>
      <c r="AW10" s="46"/>
      <c r="AX10" s="46"/>
      <c r="AY10" s="46"/>
      <c r="AZ10" s="46"/>
      <c r="BA10" s="46"/>
      <c r="BB10" s="46">
        <f>データ!X6</f>
        <v>3369.29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152081</v>
      </c>
      <c r="D6" s="34">
        <f t="shared" si="3"/>
        <v>46</v>
      </c>
      <c r="E6" s="34">
        <f t="shared" si="3"/>
        <v>17</v>
      </c>
      <c r="F6" s="34">
        <f t="shared" si="3"/>
        <v>1</v>
      </c>
      <c r="G6" s="34">
        <f t="shared" si="3"/>
        <v>0</v>
      </c>
      <c r="H6" s="34" t="str">
        <f t="shared" si="3"/>
        <v>新潟県　小千谷市</v>
      </c>
      <c r="I6" s="34" t="str">
        <f t="shared" si="3"/>
        <v>法適用</v>
      </c>
      <c r="J6" s="34" t="str">
        <f t="shared" si="3"/>
        <v>下水道事業</v>
      </c>
      <c r="K6" s="34" t="str">
        <f t="shared" si="3"/>
        <v>公共下水道</v>
      </c>
      <c r="L6" s="34" t="str">
        <f t="shared" si="3"/>
        <v>Cc2</v>
      </c>
      <c r="M6" s="34">
        <f t="shared" si="3"/>
        <v>0</v>
      </c>
      <c r="N6" s="35" t="str">
        <f t="shared" si="3"/>
        <v>-</v>
      </c>
      <c r="O6" s="35">
        <f t="shared" si="3"/>
        <v>51.14</v>
      </c>
      <c r="P6" s="35">
        <f t="shared" si="3"/>
        <v>82.17</v>
      </c>
      <c r="Q6" s="35">
        <f t="shared" si="3"/>
        <v>92.91</v>
      </c>
      <c r="R6" s="35">
        <f t="shared" si="3"/>
        <v>3240</v>
      </c>
      <c r="S6" s="35">
        <f t="shared" si="3"/>
        <v>36666</v>
      </c>
      <c r="T6" s="35">
        <f t="shared" si="3"/>
        <v>155.19</v>
      </c>
      <c r="U6" s="35">
        <f t="shared" si="3"/>
        <v>236.27</v>
      </c>
      <c r="V6" s="35">
        <f t="shared" si="3"/>
        <v>29953</v>
      </c>
      <c r="W6" s="35">
        <f t="shared" si="3"/>
        <v>8.89</v>
      </c>
      <c r="X6" s="35">
        <f t="shared" si="3"/>
        <v>3369.29</v>
      </c>
      <c r="Y6" s="36">
        <f>IF(Y7="",NA(),Y7)</f>
        <v>118.89</v>
      </c>
      <c r="Z6" s="36">
        <f t="shared" ref="Z6:AH6" si="4">IF(Z7="",NA(),Z7)</f>
        <v>118.8</v>
      </c>
      <c r="AA6" s="36">
        <f t="shared" si="4"/>
        <v>139.47</v>
      </c>
      <c r="AB6" s="36">
        <f t="shared" si="4"/>
        <v>140.28</v>
      </c>
      <c r="AC6" s="36">
        <f t="shared" si="4"/>
        <v>138.85</v>
      </c>
      <c r="AD6" s="36">
        <f t="shared" si="4"/>
        <v>101.61</v>
      </c>
      <c r="AE6" s="36">
        <f t="shared" si="4"/>
        <v>104.97</v>
      </c>
      <c r="AF6" s="36">
        <f t="shared" si="4"/>
        <v>106.59</v>
      </c>
      <c r="AG6" s="36">
        <f t="shared" si="4"/>
        <v>107.4</v>
      </c>
      <c r="AH6" s="36">
        <f t="shared" si="4"/>
        <v>106.85</v>
      </c>
      <c r="AI6" s="35" t="str">
        <f>IF(AI7="","",IF(AI7="-","【-】","【"&amp;SUBSTITUTE(TEXT(AI7,"#,##0.00"),"-","△")&amp;"】"))</f>
        <v>【108.57】</v>
      </c>
      <c r="AJ6" s="35">
        <f>IF(AJ7="",NA(),AJ7)</f>
        <v>0</v>
      </c>
      <c r="AK6" s="35">
        <f t="shared" ref="AK6:AS6" si="5">IF(AK7="",NA(),AK7)</f>
        <v>0</v>
      </c>
      <c r="AL6" s="35">
        <f t="shared" si="5"/>
        <v>0</v>
      </c>
      <c r="AM6" s="35">
        <f t="shared" si="5"/>
        <v>0</v>
      </c>
      <c r="AN6" s="35">
        <f t="shared" si="5"/>
        <v>0</v>
      </c>
      <c r="AO6" s="36">
        <f t="shared" si="5"/>
        <v>51.83</v>
      </c>
      <c r="AP6" s="36">
        <f t="shared" si="5"/>
        <v>52.88</v>
      </c>
      <c r="AQ6" s="36">
        <f t="shared" si="5"/>
        <v>23.51</v>
      </c>
      <c r="AR6" s="36">
        <f t="shared" si="5"/>
        <v>18.920000000000002</v>
      </c>
      <c r="AS6" s="36">
        <f t="shared" si="5"/>
        <v>92.92</v>
      </c>
      <c r="AT6" s="35" t="str">
        <f>IF(AT7="","",IF(AT7="-","【-】","【"&amp;SUBSTITUTE(TEXT(AT7,"#,##0.00"),"-","△")&amp;"】"))</f>
        <v>【4.38】</v>
      </c>
      <c r="AU6" s="36">
        <f>IF(AU7="",NA(),AU7)</f>
        <v>240.87</v>
      </c>
      <c r="AV6" s="36">
        <f t="shared" ref="AV6:BD6" si="6">IF(AV7="",NA(),AV7)</f>
        <v>604.82000000000005</v>
      </c>
      <c r="AW6" s="36">
        <f t="shared" si="6"/>
        <v>46.6</v>
      </c>
      <c r="AX6" s="36">
        <f t="shared" si="6"/>
        <v>49.85</v>
      </c>
      <c r="AY6" s="36">
        <f t="shared" si="6"/>
        <v>48.95</v>
      </c>
      <c r="AZ6" s="36">
        <f t="shared" si="6"/>
        <v>231.37</v>
      </c>
      <c r="BA6" s="36">
        <f t="shared" si="6"/>
        <v>539.27</v>
      </c>
      <c r="BB6" s="36">
        <f t="shared" si="6"/>
        <v>57.3</v>
      </c>
      <c r="BC6" s="36">
        <f t="shared" si="6"/>
        <v>57.35</v>
      </c>
      <c r="BD6" s="36">
        <f t="shared" si="6"/>
        <v>50.66</v>
      </c>
      <c r="BE6" s="35" t="str">
        <f>IF(BE7="","",IF(BE7="-","【-】","【"&amp;SUBSTITUTE(TEXT(BE7,"#,##0.00"),"-","△")&amp;"】"))</f>
        <v>【59.95】</v>
      </c>
      <c r="BF6" s="36">
        <f>IF(BF7="",NA(),BF7)</f>
        <v>132.94999999999999</v>
      </c>
      <c r="BG6" s="36">
        <f t="shared" ref="BG6:BO6" si="7">IF(BG7="",NA(),BG7)</f>
        <v>140.1</v>
      </c>
      <c r="BH6" s="36">
        <f t="shared" si="7"/>
        <v>373.72</v>
      </c>
      <c r="BI6" s="36">
        <f t="shared" si="7"/>
        <v>285.26</v>
      </c>
      <c r="BJ6" s="36">
        <f t="shared" si="7"/>
        <v>239.97</v>
      </c>
      <c r="BK6" s="36">
        <f t="shared" si="7"/>
        <v>1189.0999999999999</v>
      </c>
      <c r="BL6" s="36">
        <f t="shared" si="7"/>
        <v>1115.1099999999999</v>
      </c>
      <c r="BM6" s="36">
        <f t="shared" si="7"/>
        <v>1010.51</v>
      </c>
      <c r="BN6" s="36">
        <f t="shared" si="7"/>
        <v>1031.56</v>
      </c>
      <c r="BO6" s="36">
        <f t="shared" si="7"/>
        <v>1111.31</v>
      </c>
      <c r="BP6" s="35" t="str">
        <f>IF(BP7="","",IF(BP7="-","【-】","【"&amp;SUBSTITUTE(TEXT(BP7,"#,##0.00"),"-","△")&amp;"】"))</f>
        <v>【728.30】</v>
      </c>
      <c r="BQ6" s="36">
        <f>IF(BQ7="",NA(),BQ7)</f>
        <v>164.78</v>
      </c>
      <c r="BR6" s="36">
        <f t="shared" ref="BR6:BZ6" si="8">IF(BR7="",NA(),BR7)</f>
        <v>162.53</v>
      </c>
      <c r="BS6" s="36">
        <f t="shared" si="8"/>
        <v>180.08</v>
      </c>
      <c r="BT6" s="36">
        <f t="shared" si="8"/>
        <v>175.18</v>
      </c>
      <c r="BU6" s="36">
        <f t="shared" si="8"/>
        <v>168.57</v>
      </c>
      <c r="BV6" s="36">
        <f t="shared" si="8"/>
        <v>78.78</v>
      </c>
      <c r="BW6" s="36">
        <f t="shared" si="8"/>
        <v>79.540000000000006</v>
      </c>
      <c r="BX6" s="36">
        <f t="shared" si="8"/>
        <v>83</v>
      </c>
      <c r="BY6" s="36">
        <f t="shared" si="8"/>
        <v>84.32</v>
      </c>
      <c r="BZ6" s="36">
        <f t="shared" si="8"/>
        <v>75.540000000000006</v>
      </c>
      <c r="CA6" s="35" t="str">
        <f>IF(CA7="","",IF(CA7="-","【-】","【"&amp;SUBSTITUTE(TEXT(CA7,"#,##0.00"),"-","△")&amp;"】"))</f>
        <v>【100.04】</v>
      </c>
      <c r="CB6" s="36">
        <f>IF(CB7="",NA(),CB7)</f>
        <v>94.93</v>
      </c>
      <c r="CC6" s="36">
        <f t="shared" ref="CC6:CK6" si="9">IF(CC7="",NA(),CC7)</f>
        <v>96.45</v>
      </c>
      <c r="CD6" s="36">
        <f t="shared" si="9"/>
        <v>87.24</v>
      </c>
      <c r="CE6" s="36">
        <f t="shared" si="9"/>
        <v>89.76</v>
      </c>
      <c r="CF6" s="36">
        <f t="shared" si="9"/>
        <v>93.47</v>
      </c>
      <c r="CG6" s="36">
        <f t="shared" si="9"/>
        <v>199.32</v>
      </c>
      <c r="CH6" s="36">
        <f t="shared" si="9"/>
        <v>199.36</v>
      </c>
      <c r="CI6" s="36">
        <f t="shared" si="9"/>
        <v>193.74</v>
      </c>
      <c r="CJ6" s="36">
        <f t="shared" si="9"/>
        <v>188.12</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65.31</v>
      </c>
      <c r="CS6" s="36">
        <f t="shared" si="10"/>
        <v>62.09</v>
      </c>
      <c r="CT6" s="36">
        <f t="shared" si="10"/>
        <v>62.23</v>
      </c>
      <c r="CU6" s="36">
        <f t="shared" si="10"/>
        <v>60</v>
      </c>
      <c r="CV6" s="36">
        <f t="shared" si="10"/>
        <v>53.51</v>
      </c>
      <c r="CW6" s="35" t="str">
        <f>IF(CW7="","",IF(CW7="-","【-】","【"&amp;SUBSTITUTE(TEXT(CW7,"#,##0.00"),"-","△")&amp;"】"))</f>
        <v>【60.09】</v>
      </c>
      <c r="CX6" s="36">
        <f>IF(CX7="",NA(),CX7)</f>
        <v>89.87</v>
      </c>
      <c r="CY6" s="36">
        <f t="shared" ref="CY6:DG6" si="11">IF(CY7="",NA(),CY7)</f>
        <v>91.37</v>
      </c>
      <c r="CZ6" s="36">
        <f t="shared" si="11"/>
        <v>92.06</v>
      </c>
      <c r="DA6" s="36">
        <f t="shared" si="11"/>
        <v>93.26</v>
      </c>
      <c r="DB6" s="36">
        <f t="shared" si="11"/>
        <v>93.71</v>
      </c>
      <c r="DC6" s="36">
        <f t="shared" si="11"/>
        <v>87.07</v>
      </c>
      <c r="DD6" s="36">
        <f t="shared" si="11"/>
        <v>86.88</v>
      </c>
      <c r="DE6" s="36">
        <f t="shared" si="11"/>
        <v>86.56</v>
      </c>
      <c r="DF6" s="36">
        <f t="shared" si="11"/>
        <v>86.78</v>
      </c>
      <c r="DG6" s="36">
        <f t="shared" si="11"/>
        <v>83.91</v>
      </c>
      <c r="DH6" s="35" t="str">
        <f>IF(DH7="","",IF(DH7="-","【-】","【"&amp;SUBSTITUTE(TEXT(DH7,"#,##0.00"),"-","△")&amp;"】"))</f>
        <v>【94.90】</v>
      </c>
      <c r="DI6" s="36">
        <f>IF(DI7="",NA(),DI7)</f>
        <v>7.24</v>
      </c>
      <c r="DJ6" s="36">
        <f t="shared" ref="DJ6:DR6" si="12">IF(DJ7="",NA(),DJ7)</f>
        <v>9.61</v>
      </c>
      <c r="DK6" s="36">
        <f t="shared" si="12"/>
        <v>11.97</v>
      </c>
      <c r="DL6" s="36">
        <f t="shared" si="12"/>
        <v>16.57</v>
      </c>
      <c r="DM6" s="36">
        <f t="shared" si="12"/>
        <v>16.559999999999999</v>
      </c>
      <c r="DN6" s="36">
        <f t="shared" si="12"/>
        <v>8.3000000000000007</v>
      </c>
      <c r="DO6" s="36">
        <f t="shared" si="12"/>
        <v>9.52</v>
      </c>
      <c r="DP6" s="36">
        <f t="shared" si="12"/>
        <v>15.82</v>
      </c>
      <c r="DQ6" s="36">
        <f t="shared" si="12"/>
        <v>18.29</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0.04</v>
      </c>
      <c r="EK6" s="36">
        <f t="shared" si="14"/>
        <v>0.06</v>
      </c>
      <c r="EL6" s="36">
        <f t="shared" si="14"/>
        <v>0.04</v>
      </c>
      <c r="EM6" s="36">
        <f t="shared" si="14"/>
        <v>0.38</v>
      </c>
      <c r="EN6" s="36">
        <f t="shared" si="14"/>
        <v>0.15</v>
      </c>
      <c r="EO6" s="35" t="str">
        <f>IF(EO7="","",IF(EO7="-","【-】","【"&amp;SUBSTITUTE(TEXT(EO7,"#,##0.00"),"-","△")&amp;"】"))</f>
        <v>【0.27】</v>
      </c>
    </row>
    <row r="7" spans="1:148" s="37" customFormat="1">
      <c r="A7" s="29"/>
      <c r="B7" s="38">
        <v>2016</v>
      </c>
      <c r="C7" s="38">
        <v>152081</v>
      </c>
      <c r="D7" s="38">
        <v>46</v>
      </c>
      <c r="E7" s="38">
        <v>17</v>
      </c>
      <c r="F7" s="38">
        <v>1</v>
      </c>
      <c r="G7" s="38">
        <v>0</v>
      </c>
      <c r="H7" s="38" t="s">
        <v>108</v>
      </c>
      <c r="I7" s="38" t="s">
        <v>109</v>
      </c>
      <c r="J7" s="38" t="s">
        <v>110</v>
      </c>
      <c r="K7" s="38" t="s">
        <v>111</v>
      </c>
      <c r="L7" s="38" t="s">
        <v>112</v>
      </c>
      <c r="M7" s="38"/>
      <c r="N7" s="39" t="s">
        <v>113</v>
      </c>
      <c r="O7" s="39">
        <v>51.14</v>
      </c>
      <c r="P7" s="39">
        <v>82.17</v>
      </c>
      <c r="Q7" s="39">
        <v>92.91</v>
      </c>
      <c r="R7" s="39">
        <v>3240</v>
      </c>
      <c r="S7" s="39">
        <v>36666</v>
      </c>
      <c r="T7" s="39">
        <v>155.19</v>
      </c>
      <c r="U7" s="39">
        <v>236.27</v>
      </c>
      <c r="V7" s="39">
        <v>29953</v>
      </c>
      <c r="W7" s="39">
        <v>8.89</v>
      </c>
      <c r="X7" s="39">
        <v>3369.29</v>
      </c>
      <c r="Y7" s="39">
        <v>118.89</v>
      </c>
      <c r="Z7" s="39">
        <v>118.8</v>
      </c>
      <c r="AA7" s="39">
        <v>139.47</v>
      </c>
      <c r="AB7" s="39">
        <v>140.28</v>
      </c>
      <c r="AC7" s="39">
        <v>138.85</v>
      </c>
      <c r="AD7" s="39">
        <v>101.61</v>
      </c>
      <c r="AE7" s="39">
        <v>104.97</v>
      </c>
      <c r="AF7" s="39">
        <v>106.59</v>
      </c>
      <c r="AG7" s="39">
        <v>107.4</v>
      </c>
      <c r="AH7" s="39">
        <v>106.85</v>
      </c>
      <c r="AI7" s="39">
        <v>108.57</v>
      </c>
      <c r="AJ7" s="39">
        <v>0</v>
      </c>
      <c r="AK7" s="39">
        <v>0</v>
      </c>
      <c r="AL7" s="39">
        <v>0</v>
      </c>
      <c r="AM7" s="39">
        <v>0</v>
      </c>
      <c r="AN7" s="39">
        <v>0</v>
      </c>
      <c r="AO7" s="39">
        <v>51.83</v>
      </c>
      <c r="AP7" s="39">
        <v>52.88</v>
      </c>
      <c r="AQ7" s="39">
        <v>23.51</v>
      </c>
      <c r="AR7" s="39">
        <v>18.920000000000002</v>
      </c>
      <c r="AS7" s="39">
        <v>92.92</v>
      </c>
      <c r="AT7" s="39">
        <v>4.38</v>
      </c>
      <c r="AU7" s="39">
        <v>240.87</v>
      </c>
      <c r="AV7" s="39">
        <v>604.82000000000005</v>
      </c>
      <c r="AW7" s="39">
        <v>46.6</v>
      </c>
      <c r="AX7" s="39">
        <v>49.85</v>
      </c>
      <c r="AY7" s="39">
        <v>48.95</v>
      </c>
      <c r="AZ7" s="39">
        <v>231.37</v>
      </c>
      <c r="BA7" s="39">
        <v>539.27</v>
      </c>
      <c r="BB7" s="39">
        <v>57.3</v>
      </c>
      <c r="BC7" s="39">
        <v>57.35</v>
      </c>
      <c r="BD7" s="39">
        <v>50.66</v>
      </c>
      <c r="BE7" s="39">
        <v>59.95</v>
      </c>
      <c r="BF7" s="39">
        <v>132.94999999999999</v>
      </c>
      <c r="BG7" s="39">
        <v>140.1</v>
      </c>
      <c r="BH7" s="39">
        <v>373.72</v>
      </c>
      <c r="BI7" s="39">
        <v>285.26</v>
      </c>
      <c r="BJ7" s="39">
        <v>239.97</v>
      </c>
      <c r="BK7" s="39">
        <v>1189.0999999999999</v>
      </c>
      <c r="BL7" s="39">
        <v>1115.1099999999999</v>
      </c>
      <c r="BM7" s="39">
        <v>1010.51</v>
      </c>
      <c r="BN7" s="39">
        <v>1031.56</v>
      </c>
      <c r="BO7" s="39">
        <v>1111.31</v>
      </c>
      <c r="BP7" s="39">
        <v>728.3</v>
      </c>
      <c r="BQ7" s="39">
        <v>164.78</v>
      </c>
      <c r="BR7" s="39">
        <v>162.53</v>
      </c>
      <c r="BS7" s="39">
        <v>180.08</v>
      </c>
      <c r="BT7" s="39">
        <v>175.18</v>
      </c>
      <c r="BU7" s="39">
        <v>168.57</v>
      </c>
      <c r="BV7" s="39">
        <v>78.78</v>
      </c>
      <c r="BW7" s="39">
        <v>79.540000000000006</v>
      </c>
      <c r="BX7" s="39">
        <v>83</v>
      </c>
      <c r="BY7" s="39">
        <v>84.32</v>
      </c>
      <c r="BZ7" s="39">
        <v>75.540000000000006</v>
      </c>
      <c r="CA7" s="39">
        <v>100.04</v>
      </c>
      <c r="CB7" s="39">
        <v>94.93</v>
      </c>
      <c r="CC7" s="39">
        <v>96.45</v>
      </c>
      <c r="CD7" s="39">
        <v>87.24</v>
      </c>
      <c r="CE7" s="39">
        <v>89.76</v>
      </c>
      <c r="CF7" s="39">
        <v>93.47</v>
      </c>
      <c r="CG7" s="39">
        <v>199.32</v>
      </c>
      <c r="CH7" s="39">
        <v>199.36</v>
      </c>
      <c r="CI7" s="39">
        <v>193.74</v>
      </c>
      <c r="CJ7" s="39">
        <v>188.12</v>
      </c>
      <c r="CK7" s="39">
        <v>207.96</v>
      </c>
      <c r="CL7" s="39">
        <v>137.82</v>
      </c>
      <c r="CM7" s="39" t="s">
        <v>113</v>
      </c>
      <c r="CN7" s="39" t="s">
        <v>113</v>
      </c>
      <c r="CO7" s="39" t="s">
        <v>113</v>
      </c>
      <c r="CP7" s="39" t="s">
        <v>113</v>
      </c>
      <c r="CQ7" s="39" t="s">
        <v>113</v>
      </c>
      <c r="CR7" s="39">
        <v>65.31</v>
      </c>
      <c r="CS7" s="39">
        <v>62.09</v>
      </c>
      <c r="CT7" s="39">
        <v>62.23</v>
      </c>
      <c r="CU7" s="39">
        <v>60</v>
      </c>
      <c r="CV7" s="39">
        <v>53.51</v>
      </c>
      <c r="CW7" s="39">
        <v>60.09</v>
      </c>
      <c r="CX7" s="39">
        <v>89.87</v>
      </c>
      <c r="CY7" s="39">
        <v>91.37</v>
      </c>
      <c r="CZ7" s="39">
        <v>92.06</v>
      </c>
      <c r="DA7" s="39">
        <v>93.26</v>
      </c>
      <c r="DB7" s="39">
        <v>93.71</v>
      </c>
      <c r="DC7" s="39">
        <v>87.07</v>
      </c>
      <c r="DD7" s="39">
        <v>86.88</v>
      </c>
      <c r="DE7" s="39">
        <v>86.56</v>
      </c>
      <c r="DF7" s="39">
        <v>86.78</v>
      </c>
      <c r="DG7" s="39">
        <v>83.91</v>
      </c>
      <c r="DH7" s="39">
        <v>94.9</v>
      </c>
      <c r="DI7" s="39">
        <v>7.24</v>
      </c>
      <c r="DJ7" s="39">
        <v>9.61</v>
      </c>
      <c r="DK7" s="39">
        <v>11.97</v>
      </c>
      <c r="DL7" s="39">
        <v>16.57</v>
      </c>
      <c r="DM7" s="39">
        <v>16.559999999999999</v>
      </c>
      <c r="DN7" s="39">
        <v>8.3000000000000007</v>
      </c>
      <c r="DO7" s="39">
        <v>9.52</v>
      </c>
      <c r="DP7" s="39">
        <v>15.82</v>
      </c>
      <c r="DQ7" s="39">
        <v>18.29</v>
      </c>
      <c r="DR7" s="39">
        <v>21.09</v>
      </c>
      <c r="DS7" s="39">
        <v>37.36</v>
      </c>
      <c r="DT7" s="39">
        <v>0</v>
      </c>
      <c r="DU7" s="39">
        <v>0</v>
      </c>
      <c r="DV7" s="39">
        <v>0</v>
      </c>
      <c r="DW7" s="39">
        <v>0</v>
      </c>
      <c r="DX7" s="39">
        <v>0</v>
      </c>
      <c r="DY7" s="39">
        <v>0.01</v>
      </c>
      <c r="DZ7" s="39">
        <v>0.01</v>
      </c>
      <c r="EA7" s="39">
        <v>0.01</v>
      </c>
      <c r="EB7" s="39">
        <v>0.01</v>
      </c>
      <c r="EC7" s="39">
        <v>0</v>
      </c>
      <c r="ED7" s="39">
        <v>4.96</v>
      </c>
      <c r="EE7" s="39">
        <v>0</v>
      </c>
      <c r="EF7" s="39">
        <v>0</v>
      </c>
      <c r="EG7" s="39">
        <v>0</v>
      </c>
      <c r="EH7" s="39">
        <v>0</v>
      </c>
      <c r="EI7" s="39">
        <v>0</v>
      </c>
      <c r="EJ7" s="39">
        <v>0.04</v>
      </c>
      <c r="EK7" s="39">
        <v>0.06</v>
      </c>
      <c r="EL7" s="39">
        <v>0.04</v>
      </c>
      <c r="EM7" s="39">
        <v>0.38</v>
      </c>
      <c r="EN7" s="39">
        <v>0.15</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2017-12-25T01:50:52Z</dcterms:created>
  <dcterms:modified xsi:type="dcterms:W3CDTF">2018-02-09T04:26:00Z</dcterms:modified>
  <cp:category/>
</cp:coreProperties>
</file>